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TE\02_VERIFICA OFFERTE\FORMAT RICHIESTE ASPI\FILE DI LAVORO ISTRUZIONI 2024\AQ\"/>
    </mc:Choice>
  </mc:AlternateContent>
  <xr:revisionPtr revIDLastSave="0" documentId="13_ncr:1_{1FD8D80A-95FC-4C7C-9F3A-BA5FEA6D9ACE}" xr6:coauthVersionLast="47" xr6:coauthVersionMax="47" xr10:uidLastSave="{00000000-0000-0000-0000-000000000000}"/>
  <bookViews>
    <workbookView xWindow="-28920" yWindow="-120" windowWidth="29040" windowHeight="15840" tabRatio="858" xr2:uid="{00000000-000D-0000-FFFF-FFFF00000000}"/>
  </bookViews>
  <sheets>
    <sheet name="TABELLA_SPESE_GENERALI" sheetId="46" r:id="rId1"/>
  </sheets>
  <externalReferences>
    <externalReference r:id="rId2"/>
  </externalReferences>
  <definedNames>
    <definedName name="lista_MIS_Totale">[1]Misure!$G$6:$G$841</definedName>
    <definedName name="lista_Misure">[1]Misure!$A$6:$G$841</definedName>
    <definedName name="PA.07">#REF!</definedName>
    <definedName name="_xlnm.Print_Titles" localSheetId="0">TABELLA_SPESE_GENERALI!$3:$3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9" i="46" l="1"/>
  <c r="E231" i="46" s="1"/>
  <c r="E233" i="46" s="1"/>
  <c r="H220" i="46"/>
  <c r="H202" i="46"/>
  <c r="H195" i="46"/>
  <c r="H188" i="46"/>
  <c r="H180" i="46"/>
  <c r="F163" i="46"/>
  <c r="F164" i="46" s="1"/>
  <c r="F165" i="46" s="1"/>
  <c r="F166" i="46" s="1"/>
  <c r="F170" i="46" s="1"/>
  <c r="D163" i="46"/>
  <c r="D164" i="46" s="1"/>
  <c r="D165" i="46" s="1"/>
  <c r="D166" i="46" s="1"/>
  <c r="D170" i="46" s="1"/>
  <c r="H121" i="46"/>
  <c r="H137" i="46" s="1"/>
  <c r="H60" i="46"/>
  <c r="H25" i="46"/>
  <c r="H223" i="46" l="1"/>
  <c r="I188" i="46" l="1"/>
  <c r="E235" i="46"/>
  <c r="E237" i="46" s="1"/>
  <c r="I137" i="46"/>
  <c r="I195" i="46"/>
  <c r="I180" i="46"/>
  <c r="I60" i="46"/>
  <c r="I25" i="46"/>
  <c r="I220" i="46"/>
  <c r="I202" i="46"/>
  <c r="I223" i="46" l="1"/>
</calcChain>
</file>

<file path=xl/sharedStrings.xml><?xml version="1.0" encoding="utf-8"?>
<sst xmlns="http://schemas.openxmlformats.org/spreadsheetml/2006/main" count="419" uniqueCount="222">
  <si>
    <t>Descrizioni</t>
  </si>
  <si>
    <t>Calcolazioni</t>
  </si>
  <si>
    <t>Importi</t>
  </si>
  <si>
    <t>A - Impianto di cantiere</t>
  </si>
  <si>
    <t>a) Allestimento e smontaggio campo-cantiere</t>
  </si>
  <si>
    <t>%</t>
  </si>
  <si>
    <t>c) Personale amministrativo di cantiere</t>
  </si>
  <si>
    <t>Kw</t>
  </si>
  <si>
    <t>d) Trasporti per baraccamenti, attrezzature e ritrasporti</t>
  </si>
  <si>
    <t>sub totale  A</t>
  </si>
  <si>
    <t xml:space="preserve">B - Personale fisso di cantiere </t>
  </si>
  <si>
    <t>a) Personale direttivo di cantiere</t>
  </si>
  <si>
    <t xml:space="preserve">x mesi </t>
  </si>
  <si>
    <t>x€/mese</t>
  </si>
  <si>
    <t>b) Personale tecnico di cantiere</t>
  </si>
  <si>
    <t>m³</t>
  </si>
  <si>
    <t>a.c.</t>
  </si>
  <si>
    <t>m</t>
  </si>
  <si>
    <t xml:space="preserve">    b.5 - Ricambi per autovetture e mezzi operativi di servizio</t>
  </si>
  <si>
    <t xml:space="preserve">    b.6-  Carta, cancelleria, postali </t>
  </si>
  <si>
    <t xml:space="preserve">    b.8 - Materiali di consumo impianti depurazione</t>
  </si>
  <si>
    <t xml:space="preserve">    b.10 - Materiali di consumo</t>
  </si>
  <si>
    <t>c) Spese per la sicurezza nell'ambito delle spese generali</t>
  </si>
  <si>
    <t>x nr.</t>
  </si>
  <si>
    <t>x€/nr.</t>
  </si>
  <si>
    <t>f) Documentazione fotografica</t>
  </si>
  <si>
    <t>g) Pedaggi autostradali</t>
  </si>
  <si>
    <t xml:space="preserve">h) Guardiania giurata </t>
  </si>
  <si>
    <t>i) Progetti operativi di cantiere e progetti di dettaglio</t>
  </si>
  <si>
    <t>b) Assistenza ed oneri per collaudi statici</t>
  </si>
  <si>
    <t>g) Oneri per bonifica bellica per aree di occupazione temporanea</t>
  </si>
  <si>
    <t>h) Oneri per risoluzione interferenze su aree di occupazione temporanea</t>
  </si>
  <si>
    <t>m²</t>
  </si>
  <si>
    <t>b) Spese varie per funzionamento cantiere</t>
  </si>
  <si>
    <t xml:space="preserve">    b.1 - Energia elettrica</t>
  </si>
  <si>
    <t xml:space="preserve">    b.2 - Telefonia</t>
  </si>
  <si>
    <t xml:space="preserve">    b.3 - Acqua</t>
  </si>
  <si>
    <t xml:space="preserve">    b.4 - Carbolubrificanti per autovetture e mezzi operativi di servizio</t>
  </si>
  <si>
    <t>x €/m²</t>
  </si>
  <si>
    <t>nr.</t>
  </si>
  <si>
    <t>sub totale  B</t>
  </si>
  <si>
    <t>C - Costi di gestione</t>
  </si>
  <si>
    <t>a) Ammortamenti / noli</t>
  </si>
  <si>
    <t>q) Oneri per monitoraggio solidi sospesi e stato qualitativo dei corsi d'acqua nell'area lavori</t>
  </si>
  <si>
    <t>ac</t>
  </si>
  <si>
    <t xml:space="preserve">mesi </t>
  </si>
  <si>
    <t>cad.</t>
  </si>
  <si>
    <t>b) Oneri per aumento dei costi di produzione del cantiere</t>
  </si>
  <si>
    <t>sub totale  G</t>
  </si>
  <si>
    <t>p) Oneri per ottenimento autorizzazioni e permessi da enti locali</t>
  </si>
  <si>
    <t>n.</t>
  </si>
  <si>
    <t>a) Fidejussione provvisoria e definitiva</t>
  </si>
  <si>
    <t>b) Fidejussioni su ritenute</t>
  </si>
  <si>
    <t>c) Assicurazioni CAR, RCT, ecc.</t>
  </si>
  <si>
    <t>sub totale  E</t>
  </si>
  <si>
    <t>sub totale  F</t>
  </si>
  <si>
    <t>sub totale  D</t>
  </si>
  <si>
    <t>E - Oneri per polizze fidejussorie e assicurative</t>
  </si>
  <si>
    <t>sub totale  C</t>
  </si>
  <si>
    <t>D - Oneri e indennità</t>
  </si>
  <si>
    <t>a) Assistenza alle prove sui materiali ed al monitoraggio eseguiti dalla D.L.</t>
  </si>
  <si>
    <t>c) Sondaggi ed indagini geognostiche</t>
  </si>
  <si>
    <t>e) Oneri per rimozione interferenze aree di occupazione temporanea</t>
  </si>
  <si>
    <t>lt</t>
  </si>
  <si>
    <t>l) Oneri per depositi provvisori e classificazione materiali provenienti dagli scavi</t>
  </si>
  <si>
    <t>o) Oneri per perizia giurata stato di fatto immobili</t>
  </si>
  <si>
    <t xml:space="preserve">    a.1 - Allacci impiantistica di servizio</t>
  </si>
  <si>
    <t xml:space="preserve">    a.2 - Montaggio baraccamenti uffici Impresa</t>
  </si>
  <si>
    <t xml:space="preserve">    a.3 - Montaggio baraccamenti magazzini Impresa</t>
  </si>
  <si>
    <t xml:space="preserve">    a.4 - Montaggio baraccamenti officina Impresa</t>
  </si>
  <si>
    <t xml:space="preserve">    a.5 - Montaggio baraccamenti uffici D.L. </t>
  </si>
  <si>
    <t xml:space="preserve">    a.6 - Montaggio baraccamenti alloggi D.L. </t>
  </si>
  <si>
    <t xml:space="preserve">    a.7 - Installazione e spostamenti prefabbricati uffici D.L. </t>
  </si>
  <si>
    <t>x €/cad.</t>
  </si>
  <si>
    <t>x€/m</t>
  </si>
  <si>
    <t xml:space="preserve">    a.1 - Arredi ed attrezzature per baraccamenti di  cui al punto A - a)</t>
  </si>
  <si>
    <t xml:space="preserve">    a.2.2 - Baraccamenti magazzini Impresa</t>
  </si>
  <si>
    <t xml:space="preserve">    a.2.3 - Baraccamenti officina Impresa</t>
  </si>
  <si>
    <t xml:space="preserve">    a.2.4 - Baraccamenti uffici D.L. </t>
  </si>
  <si>
    <t xml:space="preserve">    a.2.5 - Baraccamenti alloggi D.L. </t>
  </si>
  <si>
    <t xml:space="preserve">    b.7 - Pulizie e manutenzione baraccamenti di cui al punto A - a)</t>
  </si>
  <si>
    <t xml:space="preserve">    b.9 - Trasporto ed oneri di discarica per rifiuti dei campi logistici </t>
  </si>
  <si>
    <t xml:space="preserve">F - Oneri finanziari </t>
  </si>
  <si>
    <t>G - Spese fisse di sede</t>
  </si>
  <si>
    <t>Fisso /Variabile</t>
  </si>
  <si>
    <t xml:space="preserve">    a.2.6 - Prefabbricati uso laboratorio D.L. </t>
  </si>
  <si>
    <t>x€/ora</t>
  </si>
  <si>
    <t>x ore-tot</t>
  </si>
  <si>
    <t xml:space="preserve">    a.2.1- Baraccamenti uffici Impresa</t>
  </si>
  <si>
    <t xml:space="preserve">    a.4 - Mezzi operativi di servizio: __________________________</t>
  </si>
  <si>
    <t xml:space="preserve">    a.5 - Mezzi operativi di servizio: __________________________</t>
  </si>
  <si>
    <t xml:space="preserve">    a.6 - Mezzi operativi di servizio: __________________________</t>
  </si>
  <si>
    <t>n) Oneri per contenimento dell'inquinamento acustico ed ambientale nella fase di realizzazione dell'opera</t>
  </si>
  <si>
    <t>s) Sorveglianza e presidio a mezzo di idoneo personale nei tratti stradali e autostradali interessati dai lavori per le segnalazioni regolamentari dei cantieri.</t>
  </si>
  <si>
    <t>e) Piste di servizio</t>
  </si>
  <si>
    <t>b) Impianti provvisori per il contenimento dell'inquinamento acustico</t>
  </si>
  <si>
    <t>c) Impianti provvisori per il contenimento dell'inquinamento idrico</t>
  </si>
  <si>
    <t xml:space="preserve">d) Opere provvisionali di mitigazione ambientale </t>
  </si>
  <si>
    <t>t) Oneri per l'esecuzione in turni notturni dei lavori interferenti con il traffico autostradale e stradale, secondo le disposizioni impartite dalle Direzioni di Tronco e dalla DL. (escluso quanto già previsto, in relazione alla programmazione dei lavori - vedi dettaglio)</t>
  </si>
  <si>
    <t xml:space="preserve">    t.1 - Caposquadra</t>
  </si>
  <si>
    <t xml:space="preserve">    t.2 - Operaio Specializzato</t>
  </si>
  <si>
    <t xml:space="preserve">    t.3 - Operaio Qualificato</t>
  </si>
  <si>
    <t xml:space="preserve">    t.4 - Operaio Comune</t>
  </si>
  <si>
    <t xml:space="preserve">    t.5 - Operatori mezzi d'opera ed attrezzature</t>
  </si>
  <si>
    <t xml:space="preserve">    m.4 - Opere di protezione (recinzioni e cancello)</t>
  </si>
  <si>
    <t xml:space="preserve">    m.2 - Impermeabilizzazione del piano di posa</t>
  </si>
  <si>
    <t xml:space="preserve">    m.3 - Trattamento acque di piazzale (sedimentazione-disoleatura)</t>
  </si>
  <si>
    <t>m) Consulenze tecniche</t>
  </si>
  <si>
    <t>n) Spese di manutenzione opere fino al collaudo</t>
  </si>
  <si>
    <t>o) Occupazioni temporanee aree di cantiere, piste e piazzali</t>
  </si>
  <si>
    <t>l) Collaudo e verifiche di funzionamento impianti</t>
  </si>
  <si>
    <t>a) Oneri e costi di gestione della sede (quota parte di contribuzione della commessa)</t>
  </si>
  <si>
    <t>b) Costi per il personale di sede (quota parte di contribuzione della commessa)</t>
  </si>
  <si>
    <t xml:space="preserve">   c.5 - ____________________________________________</t>
  </si>
  <si>
    <t xml:space="preserve">   c.6 - ____________________________________________</t>
  </si>
  <si>
    <t>d) Personale per la sicurezza</t>
  </si>
  <si>
    <t>sub totale  H</t>
  </si>
  <si>
    <t xml:space="preserve">    b.11 -  ___________________________________________</t>
  </si>
  <si>
    <t xml:space="preserve">    a.7 - ___________________________________________________</t>
  </si>
  <si>
    <t>d)  ___________________________________________________</t>
  </si>
  <si>
    <t>c)  ___________________________________________________</t>
  </si>
  <si>
    <t xml:space="preserve">    a.8 - ___________________________________________________</t>
  </si>
  <si>
    <t xml:space="preserve">    b.12 -  ___________________________________________</t>
  </si>
  <si>
    <t xml:space="preserve">    b.13 -  ___________________________________________</t>
  </si>
  <si>
    <t xml:space="preserve">    a.9 - ___________________________________________________</t>
  </si>
  <si>
    <t>q)  ___________________________________________________</t>
  </si>
  <si>
    <t>r)  ___________________________________________________</t>
  </si>
  <si>
    <t>l)  ___________________________________________________</t>
  </si>
  <si>
    <t>w) Oneri per eventuale esecuzione di opere nelle immediate adiacenze o interferenti linee ferroviarie in esercizio</t>
  </si>
  <si>
    <t xml:space="preserve">    a.3.1 - Autovetture personale di cantiere tipo A</t>
  </si>
  <si>
    <t xml:space="preserve">    a.3.2 - Autovetture personale di cantiere tipo B</t>
  </si>
  <si>
    <t xml:space="preserve">    a.3.3 - Autovetture personale di cantiere tipo C</t>
  </si>
  <si>
    <t>g) Rimozione e successivo riassetto in sede di cavi elettrici e/o telefonici</t>
  </si>
  <si>
    <t>p) - Illuminazione dei cantieri anche nei periodi di sospensione o inattività dei lavori</t>
  </si>
  <si>
    <t>h) L’installazione, presidio e rimozione dei cantieri mobili, permanenti o temporanei, necessari per la deviazione o la parzializzazione del traffico autostradale</t>
  </si>
  <si>
    <r>
      <t>autostrade//</t>
    </r>
    <r>
      <rPr>
        <i/>
        <sz val="18"/>
        <color rgb="FF002060"/>
        <rFont val="Arial Narrow"/>
        <family val="2"/>
      </rPr>
      <t>per l'italia S.p.A.</t>
    </r>
  </si>
  <si>
    <t>m) Realizzazione e succesiva rimozione di area di caratterizzazione (vedi dettaglio):</t>
  </si>
  <si>
    <t>u) Contingency per eventuale sospensione saltuaria delle attività per la presenza di altri soggetti operanti sui medesimi cantieri (escluso quanto già previsto, in relazione alla programmazione dei lavori)</t>
  </si>
  <si>
    <t>v) Contingency per l'eventuale esecuzione di opere provvisionali occorrenti per mantenere il transito anche con deviazione di strade pubbliche e private e di assicurare la continuità dei corsi d’acqua, di elettrodotti, acquedotti, oleodotti e gasdotti esistenti</t>
  </si>
  <si>
    <t>z) Contingency per eventuale sospensione delle lavorazioni che interferiscono con il traffico in coincidenza di periodi di esodo e di particolari ricorrenze festive o per particolari esigenze legate alla viabilità</t>
  </si>
  <si>
    <t>H - Offerta tecnica**</t>
  </si>
  <si>
    <t>(*) I baraccamenti per dormitori, spogliatoi, servizi e infermeria Impresa sono previsti nei costi della sicurezza, ovvero sono previsti i costi per gli effetti prodotti da tale apprestamento</t>
  </si>
  <si>
    <t>r) Oneri per esecuzione dei lavori in turni notturni e/o festivi per limitazione disagio del traffico (escluso quanto già previsto, in relazione alla programmazione dei lavori e/o al contratto d'appalto)</t>
  </si>
  <si>
    <t xml:space="preserve">f) Oneri per manutenzione ordinaria e straordinaria di pubbliche strade utilizzate per i lavori compresa la pulizia e/o il ripristino della sede stradale </t>
  </si>
  <si>
    <t>i) Oneri per trasporti a discarica autorizzata di materiali non riutilizzabili nell'appalto compresi compensi di discarica e oneri derivanti dalla corretta gestione dei rifiuti. Da valutare l'eventuale presenza di terreni con presenza di amianto.</t>
  </si>
  <si>
    <t>x) Contingency per eventuale limitazione degli orari della fase di produzione per necessità e/o impedimenti espressi dal territorio, ovvero dall'abitato circostante</t>
  </si>
  <si>
    <t>y) Oneri per indennizzi e/o attività lavorative discendenti da cause generate dai lavori in appalto</t>
  </si>
  <si>
    <t>aa) Oneri per apprestamenti per ispezioni sulle coperture antirumore: Linea vita</t>
  </si>
  <si>
    <t>bb) Ogni altro onere che il Concorrente dovesse riscontrare dall'esame dei documenti contrattuali</t>
  </si>
  <si>
    <t xml:space="preserve">   c.1 - Quantificazione analitica degli oneri della sicurezza da rischio specifico o aziendale</t>
  </si>
  <si>
    <t xml:space="preserve">   c.1.1 - Elmetti di protezione</t>
  </si>
  <si>
    <t xml:space="preserve">   c.1.2 - Tute da lavoro AV</t>
  </si>
  <si>
    <t xml:space="preserve">   c.1.3 - Giacca da lavoro AV</t>
  </si>
  <si>
    <t xml:space="preserve">   c.1.4 - Scarpe AI</t>
  </si>
  <si>
    <t xml:space="preserve">   c.1.5 - Occhiali protettivi</t>
  </si>
  <si>
    <t xml:space="preserve">   c.1.6 - Guanti da lavoro</t>
  </si>
  <si>
    <t xml:space="preserve">   c.1.7 - Otoprotettori</t>
  </si>
  <si>
    <t xml:space="preserve">   c.1.8 - Cassette di pronto soccorso</t>
  </si>
  <si>
    <t xml:space="preserve">   c.1.9 - Autosalvatori</t>
  </si>
  <si>
    <t xml:space="preserve">   c.1.10 -  __________________________________________</t>
  </si>
  <si>
    <t xml:space="preserve">   c.1.11 -  __________________________________________</t>
  </si>
  <si>
    <t xml:space="preserve">   c.1.12 -  __________________________________________</t>
  </si>
  <si>
    <t xml:space="preserve">   c.2 - Formazione </t>
  </si>
  <si>
    <t xml:space="preserve">   c.2.1 - Corsi di formazione di base</t>
  </si>
  <si>
    <t xml:space="preserve">   c.2.2 - Corsi di formazione antincendio</t>
  </si>
  <si>
    <t xml:space="preserve">   c.2.3 - Corsi di formazione pronto soccorso</t>
  </si>
  <si>
    <t xml:space="preserve">   c.2.4 -  __________________________________________</t>
  </si>
  <si>
    <t xml:space="preserve">   c.2.5 -  __________________________________________</t>
  </si>
  <si>
    <t xml:space="preserve">   c.2.6 -  __________________________________________</t>
  </si>
  <si>
    <t xml:space="preserve">   c.3 - Sorveglianza sanitaria</t>
  </si>
  <si>
    <t xml:space="preserve">   c.4 - ____________________________________________</t>
  </si>
  <si>
    <t xml:space="preserve">    m.1 - Sottofondazione e pavimentazione</t>
  </si>
  <si>
    <t>cc) Oneri per la predisposizione del Piano di Gestione Ambientale di Cantiere (PGAC) e per l'applicazione delle dispozioni del Capitolato Ambientale (CA)</t>
  </si>
  <si>
    <t>** Il Concorrente dovrà fornire evidenza delle valutazioni ed impatti prodotti dalle proposte che lo stesso ha dichiarato nell'ambito dell'offerta tecnica</t>
  </si>
  <si>
    <t xml:space="preserve">   a.1 - Direttore tecnico</t>
  </si>
  <si>
    <t xml:space="preserve">   a.2 - Direttore di cantiere</t>
  </si>
  <si>
    <t xml:space="preserve">   a.3 - Capo cantiere opere civili</t>
  </si>
  <si>
    <t xml:space="preserve">   b.1 - Assistenti opere civili</t>
  </si>
  <si>
    <t xml:space="preserve">   b.3 - Responsabile controllo qualità</t>
  </si>
  <si>
    <t xml:space="preserve">   a.5 -  ___________________________________________________</t>
  </si>
  <si>
    <t xml:space="preserve">   c.1 - Impiegato amministrativo</t>
  </si>
  <si>
    <t xml:space="preserve">   c.2 -  ___________________________________________________</t>
  </si>
  <si>
    <t xml:space="preserve">    d.1 - Responsabile servizio prevenzione e protezione</t>
  </si>
  <si>
    <t xml:space="preserve">    d.4 -  ___________________________________________________</t>
  </si>
  <si>
    <t>totale parziale "C - Costi di gestione" spese per la sicurezza nell'ambito delle spese generali da riportare alla lettera di offerta voce " *a "</t>
  </si>
  <si>
    <t xml:space="preserve">   a.4 - Capo cantiere barriere</t>
  </si>
  <si>
    <t xml:space="preserve">   b.2 - Assistenti barriere</t>
  </si>
  <si>
    <t xml:space="preserve">   b.4 - Addetto controllo qualità</t>
  </si>
  <si>
    <t xml:space="preserve">   b.5 - Contabile</t>
  </si>
  <si>
    <t xml:space="preserve">   b.6 - Topografo</t>
  </si>
  <si>
    <t xml:space="preserve">   b.7 - Responsabile ufficio tecnico di cantiere</t>
  </si>
  <si>
    <t xml:space="preserve">   b.8 - Addetto ufficio tecnico di cantiere</t>
  </si>
  <si>
    <t xml:space="preserve">   b.9 - Addetto alla reportistica di cantiere</t>
  </si>
  <si>
    <t xml:space="preserve">   b.10 -  ___________________________________________________</t>
  </si>
  <si>
    <t xml:space="preserve">    d.2 - Responsabile primo soccorso ed emergenze</t>
  </si>
  <si>
    <t xml:space="preserve">    d.3 - Addetto al servizio prevenzione e protezione</t>
  </si>
  <si>
    <t>e) Personale per servizi di cantiere</t>
  </si>
  <si>
    <t xml:space="preserve">    e.1 - Magazziniere</t>
  </si>
  <si>
    <t xml:space="preserve">    e.2 -  ___________________________________________________</t>
  </si>
  <si>
    <t>i) l’installazione e l’esercizio delle attrezzature e dei mezzi d’opera di cantiere</t>
  </si>
  <si>
    <t>dd) Oneri per la predisposizione ed il monitoraggio della documentazione afferente il Piano di Controllo QUALITA'</t>
  </si>
  <si>
    <t>ee) le spese per rilievi, tracciati, verifiche, esplorazioni, capisaldi e simili che possono occorrere, anche su motivata richiesta del direttore dei lavori o del RUP o dell’organo di collaudo, dal giorno in cui comincia la consegna fino al compimento del collaudo provvisorio o all’emissione del certificato di regolare esecuzione;</t>
  </si>
  <si>
    <t>ff) gli oneri generali e particolari previsti dal capitolato speciale di appalto.</t>
  </si>
  <si>
    <t>gg) ____________________________________________</t>
  </si>
  <si>
    <t xml:space="preserve">f) Realizzazione aree di cantiere e/o successivo ripristino dei terreni </t>
  </si>
  <si>
    <t>€</t>
  </si>
  <si>
    <t>IMPORTO COMPLESSIVO A BASE D'ASTA (a)</t>
  </si>
  <si>
    <t>IMPORTO ONERI PER LA SICUREZZA (b)</t>
  </si>
  <si>
    <t>IMPORTO LAVORI A BASE D'ASTA AL NETTO DEGLI ONERI PER LA SICUREZZA (c) = (a) - (b)</t>
  </si>
  <si>
    <t>OGGETTO:….............</t>
  </si>
  <si>
    <t>e) Trasporti per mezzi d'opera, attrezzature e materiali</t>
  </si>
  <si>
    <t>d) Stipula e registrazione del contratto e imposta di registro</t>
  </si>
  <si>
    <t>a) Oneri finanziari generali e particolari</t>
  </si>
  <si>
    <t>Ribasso %</t>
  </si>
  <si>
    <t>UI %</t>
  </si>
  <si>
    <t>IMPORTO LAVORI AL NETTO DELL'UTILE (e) = (d) / [1+( % UI )]</t>
  </si>
  <si>
    <t>** celle non modificabili dal Concorrente</t>
  </si>
  <si>
    <t>**</t>
  </si>
  <si>
    <t>IMPORTO LAVORI AL NETTO DELLE SPESE GENERALI (f) = (e) - Totale (i)</t>
  </si>
  <si>
    <t>Totale (i) = A+B+C+D+E+F+G+H</t>
  </si>
  <si>
    <t>IMPORTO LAVORI OFFERTO (d) = (c) - (c) * ( % Ribasso)</t>
  </si>
  <si>
    <t>PERCENTUALE DI APPLICAZIONE DELLE SPESE GENERALI NELLE ANALISI DEI PREZZI UNITARI = Totale (i) /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</si>
</sst>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00%"/>
    <numFmt numFmtId="168" formatCode="_-* #,##0_-;\-* #,##0_-;_-* &quot;-&quot;??_-;_-@_-"/>
    <numFmt numFmtId="169" formatCode="&quot;L.&quot;\ #,##0;[Red]\-&quot;L.&quot;\ #,##0"/>
    <numFmt numFmtId="170" formatCode="_-* #,##0.00\ [$€-410]_-;\-* #,##0.00\ [$€-410]_-;_-* &quot;-&quot;??\ [$€-410]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8"/>
      <color rgb="FF002060"/>
      <name val="Arial Narrow"/>
      <family val="2"/>
    </font>
    <font>
      <i/>
      <sz val="18"/>
      <color rgb="FF002060"/>
      <name val="Arial Narrow"/>
      <family val="2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double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4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27">
    <xf numFmtId="0" fontId="0" fillId="0" borderId="0" xfId="0"/>
    <xf numFmtId="0" fontId="6" fillId="0" borderId="0" xfId="4" applyFont="1"/>
    <xf numFmtId="0" fontId="6" fillId="0" borderId="0" xfId="5" applyFont="1"/>
    <xf numFmtId="0" fontId="7" fillId="0" borderId="30" xfId="4" applyFont="1" applyBorder="1" applyAlignment="1">
      <alignment horizontal="center" vertical="center" wrapText="1"/>
    </xf>
    <xf numFmtId="0" fontId="7" fillId="0" borderId="31" xfId="4" applyFont="1" applyBorder="1" applyAlignment="1">
      <alignment horizontal="center" vertical="center" wrapText="1"/>
    </xf>
    <xf numFmtId="0" fontId="7" fillId="0" borderId="32" xfId="4" applyFont="1" applyBorder="1" applyAlignment="1">
      <alignment horizontal="center" vertical="center" wrapText="1"/>
    </xf>
    <xf numFmtId="0" fontId="7" fillId="3" borderId="38" xfId="4" applyFont="1" applyFill="1" applyBorder="1" applyAlignment="1">
      <alignment vertical="center"/>
    </xf>
    <xf numFmtId="0" fontId="6" fillId="3" borderId="37" xfId="4" applyFont="1" applyFill="1" applyBorder="1" applyAlignment="1">
      <alignment horizontal="center" vertical="center"/>
    </xf>
    <xf numFmtId="0" fontId="6" fillId="3" borderId="37" xfId="4" applyFont="1" applyFill="1" applyBorder="1" applyAlignment="1">
      <alignment vertical="center"/>
    </xf>
    <xf numFmtId="0" fontId="6" fillId="3" borderId="39" xfId="4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33" xfId="4" applyFont="1" applyBorder="1" applyAlignment="1">
      <alignment vertical="center"/>
    </xf>
    <xf numFmtId="0" fontId="6" fillId="0" borderId="34" xfId="4" applyFont="1" applyBorder="1" applyAlignment="1">
      <alignment horizontal="center"/>
    </xf>
    <xf numFmtId="0" fontId="6" fillId="0" borderId="34" xfId="4" applyFont="1" applyBorder="1"/>
    <xf numFmtId="0" fontId="6" fillId="0" borderId="35" xfId="4" applyFont="1" applyBorder="1"/>
    <xf numFmtId="0" fontId="6" fillId="0" borderId="24" xfId="4" applyFont="1" applyBorder="1"/>
    <xf numFmtId="0" fontId="6" fillId="0" borderId="36" xfId="4" applyFont="1" applyBorder="1" applyAlignment="1">
      <alignment horizontal="center"/>
    </xf>
    <xf numFmtId="0" fontId="6" fillId="0" borderId="17" xfId="4" applyFont="1" applyBorder="1" applyAlignment="1">
      <alignment vertical="center"/>
    </xf>
    <xf numFmtId="0" fontId="6" fillId="0" borderId="18" xfId="4" applyFont="1" applyBorder="1" applyAlignment="1">
      <alignment horizontal="center"/>
    </xf>
    <xf numFmtId="0" fontId="6" fillId="0" borderId="18" xfId="4" applyFont="1" applyBorder="1"/>
    <xf numFmtId="0" fontId="6" fillId="0" borderId="19" xfId="4" applyFont="1" applyBorder="1"/>
    <xf numFmtId="165" fontId="6" fillId="0" borderId="20" xfId="4" applyNumberFormat="1" applyFont="1" applyBorder="1"/>
    <xf numFmtId="0" fontId="6" fillId="0" borderId="20" xfId="4" applyFont="1" applyBorder="1"/>
    <xf numFmtId="0" fontId="6" fillId="0" borderId="21" xfId="4" applyFont="1" applyBorder="1" applyAlignment="1">
      <alignment horizontal="center"/>
    </xf>
    <xf numFmtId="0" fontId="6" fillId="0" borderId="17" xfId="4" applyFont="1" applyBorder="1" applyAlignment="1">
      <alignment vertical="center" wrapText="1"/>
    </xf>
    <xf numFmtId="0" fontId="6" fillId="0" borderId="21" xfId="4" applyFont="1" applyBorder="1"/>
    <xf numFmtId="165" fontId="6" fillId="0" borderId="23" xfId="4" applyNumberFormat="1" applyFont="1" applyBorder="1"/>
    <xf numFmtId="0" fontId="6" fillId="0" borderId="23" xfId="4" applyFont="1" applyBorder="1"/>
    <xf numFmtId="0" fontId="6" fillId="0" borderId="18" xfId="4" applyFont="1" applyBorder="1" applyAlignment="1">
      <alignment horizontal="center" vertical="center"/>
    </xf>
    <xf numFmtId="0" fontId="7" fillId="0" borderId="18" xfId="4" applyFont="1" applyBorder="1" applyAlignment="1">
      <alignment vertical="center"/>
    </xf>
    <xf numFmtId="0" fontId="7" fillId="0" borderId="18" xfId="4" applyFont="1" applyBorder="1" applyAlignment="1">
      <alignment horizontal="center" vertical="center"/>
    </xf>
    <xf numFmtId="0" fontId="6" fillId="0" borderId="19" xfId="4" applyFont="1" applyBorder="1" applyAlignment="1">
      <alignment vertical="center"/>
    </xf>
    <xf numFmtId="165" fontId="7" fillId="3" borderId="22" xfId="4" applyNumberFormat="1" applyFont="1" applyFill="1" applyBorder="1" applyAlignment="1">
      <alignment vertical="center"/>
    </xf>
    <xf numFmtId="167" fontId="7" fillId="3" borderId="22" xfId="6" applyNumberFormat="1" applyFont="1" applyFill="1" applyBorder="1" applyAlignment="1">
      <alignment horizontal="right" vertical="center"/>
    </xf>
    <xf numFmtId="0" fontId="6" fillId="0" borderId="21" xfId="4" applyFont="1" applyBorder="1" applyAlignment="1">
      <alignment vertical="center"/>
    </xf>
    <xf numFmtId="0" fontId="6" fillId="0" borderId="25" xfId="4" applyFont="1" applyBorder="1" applyAlignment="1">
      <alignment horizontal="right" vertical="center"/>
    </xf>
    <xf numFmtId="0" fontId="6" fillId="0" borderId="26" xfId="4" applyFont="1" applyBorder="1" applyAlignment="1">
      <alignment horizontal="center"/>
    </xf>
    <xf numFmtId="0" fontId="6" fillId="0" borderId="26" xfId="4" applyFont="1" applyBorder="1" applyAlignment="1">
      <alignment horizontal="right"/>
    </xf>
    <xf numFmtId="0" fontId="6" fillId="0" borderId="26" xfId="4" applyFont="1" applyBorder="1"/>
    <xf numFmtId="0" fontId="6" fillId="0" borderId="27" xfId="4" applyFont="1" applyBorder="1"/>
    <xf numFmtId="0" fontId="6" fillId="0" borderId="28" xfId="4" applyFont="1" applyBorder="1"/>
    <xf numFmtId="0" fontId="6" fillId="0" borderId="28" xfId="4" applyFont="1" applyBorder="1" applyAlignment="1">
      <alignment horizontal="right"/>
    </xf>
    <xf numFmtId="0" fontId="6" fillId="0" borderId="29" xfId="4" applyFont="1" applyBorder="1"/>
    <xf numFmtId="166" fontId="6" fillId="0" borderId="24" xfId="4" applyNumberFormat="1" applyFont="1" applyBorder="1"/>
    <xf numFmtId="0" fontId="6" fillId="0" borderId="36" xfId="4" applyFont="1" applyBorder="1"/>
    <xf numFmtId="168" fontId="6" fillId="0" borderId="19" xfId="2" applyNumberFormat="1" applyFont="1" applyBorder="1"/>
    <xf numFmtId="166" fontId="6" fillId="0" borderId="20" xfId="4" applyNumberFormat="1" applyFont="1" applyBorder="1"/>
    <xf numFmtId="0" fontId="6" fillId="0" borderId="25" xfId="4" applyFont="1" applyBorder="1" applyAlignment="1">
      <alignment vertical="center"/>
    </xf>
    <xf numFmtId="0" fontId="6" fillId="0" borderId="27" xfId="4" applyFont="1" applyBorder="1" applyAlignment="1">
      <alignment horizontal="center"/>
    </xf>
    <xf numFmtId="0" fontId="6" fillId="0" borderId="28" xfId="4" applyFont="1" applyBorder="1" applyAlignment="1">
      <alignment horizontal="center"/>
    </xf>
    <xf numFmtId="0" fontId="6" fillId="0" borderId="29" xfId="4" applyFont="1" applyBorder="1" applyAlignment="1">
      <alignment horizontal="center"/>
    </xf>
    <xf numFmtId="43" fontId="6" fillId="0" borderId="19" xfId="2" applyFont="1" applyBorder="1"/>
    <xf numFmtId="0" fontId="6" fillId="0" borderId="33" xfId="4" applyFont="1" applyBorder="1" applyAlignment="1">
      <alignment horizontal="justify" vertical="center" wrapText="1"/>
    </xf>
    <xf numFmtId="0" fontId="6" fillId="0" borderId="17" xfId="4" applyFont="1" applyBorder="1" applyAlignment="1">
      <alignment horizontal="justify" vertical="center" wrapText="1"/>
    </xf>
    <xf numFmtId="0" fontId="6" fillId="0" borderId="18" xfId="4" applyFont="1" applyBorder="1" applyAlignment="1">
      <alignment horizontal="center" wrapText="1"/>
    </xf>
    <xf numFmtId="0" fontId="6" fillId="0" borderId="18" xfId="4" applyFont="1" applyBorder="1" applyAlignment="1">
      <alignment wrapText="1"/>
    </xf>
    <xf numFmtId="0" fontId="6" fillId="0" borderId="45" xfId="4" applyFont="1" applyBorder="1" applyAlignment="1">
      <alignment horizontal="justify" vertical="center" wrapText="1"/>
    </xf>
    <xf numFmtId="0" fontId="6" fillId="0" borderId="18" xfId="4" applyFont="1" applyBorder="1" applyAlignment="1">
      <alignment horizontal="left" vertical="top" wrapText="1"/>
    </xf>
    <xf numFmtId="166" fontId="6" fillId="0" borderId="23" xfId="4" applyNumberFormat="1" applyFont="1" applyBorder="1"/>
    <xf numFmtId="166" fontId="7" fillId="0" borderId="28" xfId="4" applyNumberFormat="1" applyFont="1" applyBorder="1"/>
    <xf numFmtId="167" fontId="7" fillId="0" borderId="28" xfId="6" applyNumberFormat="1" applyFont="1" applyBorder="1" applyAlignment="1">
      <alignment horizontal="right"/>
    </xf>
    <xf numFmtId="43" fontId="6" fillId="0" borderId="24" xfId="2" applyFont="1" applyBorder="1"/>
    <xf numFmtId="43" fontId="6" fillId="0" borderId="20" xfId="2" applyFont="1" applyBorder="1"/>
    <xf numFmtId="43" fontId="6" fillId="0" borderId="23" xfId="2" applyFont="1" applyBorder="1"/>
    <xf numFmtId="0" fontId="7" fillId="0" borderId="18" xfId="4" applyFont="1" applyBorder="1"/>
    <xf numFmtId="0" fontId="7" fillId="0" borderId="18" xfId="4" applyFont="1" applyBorder="1" applyAlignment="1">
      <alignment horizontal="center"/>
    </xf>
    <xf numFmtId="0" fontId="6" fillId="0" borderId="40" xfId="4" applyFont="1" applyBorder="1" applyAlignment="1">
      <alignment vertical="center"/>
    </xf>
    <xf numFmtId="0" fontId="6" fillId="0" borderId="41" xfId="4" applyFont="1" applyBorder="1" applyAlignment="1">
      <alignment horizontal="center"/>
    </xf>
    <xf numFmtId="0" fontId="6" fillId="0" borderId="41" xfId="4" applyFont="1" applyBorder="1"/>
    <xf numFmtId="0" fontId="6" fillId="0" borderId="42" xfId="4" applyFont="1" applyBorder="1"/>
    <xf numFmtId="0" fontId="6" fillId="0" borderId="43" xfId="4" applyFont="1" applyBorder="1"/>
    <xf numFmtId="0" fontId="6" fillId="0" borderId="44" xfId="4" applyFont="1" applyBorder="1"/>
    <xf numFmtId="0" fontId="6" fillId="2" borderId="6" xfId="4" applyFont="1" applyFill="1" applyBorder="1" applyAlignment="1">
      <alignment vertical="center"/>
    </xf>
    <xf numFmtId="0" fontId="6" fillId="2" borderId="0" xfId="4" applyFont="1" applyFill="1" applyAlignment="1">
      <alignment horizontal="center"/>
    </xf>
    <xf numFmtId="0" fontId="6" fillId="2" borderId="0" xfId="4" applyFont="1" applyFill="1"/>
    <xf numFmtId="0" fontId="6" fillId="2" borderId="7" xfId="4" applyFont="1" applyFill="1" applyBorder="1"/>
    <xf numFmtId="0" fontId="7" fillId="2" borderId="6" xfId="4" applyFont="1" applyFill="1" applyBorder="1" applyAlignment="1">
      <alignment horizontal="right" vertical="center"/>
    </xf>
    <xf numFmtId="0" fontId="6" fillId="2" borderId="0" xfId="4" applyFont="1" applyFill="1" applyAlignment="1">
      <alignment horizontal="right"/>
    </xf>
    <xf numFmtId="0" fontId="7" fillId="2" borderId="6" xfId="4" applyFont="1" applyFill="1" applyBorder="1" applyAlignment="1">
      <alignment vertical="center"/>
    </xf>
    <xf numFmtId="0" fontId="7" fillId="2" borderId="0" xfId="4" applyFont="1" applyFill="1" applyAlignment="1">
      <alignment horizontal="center"/>
    </xf>
    <xf numFmtId="0" fontId="6" fillId="2" borderId="8" xfId="4" applyFont="1" applyFill="1" applyBorder="1" applyAlignment="1">
      <alignment vertical="center"/>
    </xf>
    <xf numFmtId="0" fontId="6" fillId="2" borderId="9" xfId="4" applyFont="1" applyFill="1" applyBorder="1" applyAlignment="1">
      <alignment horizontal="center"/>
    </xf>
    <xf numFmtId="0" fontId="6" fillId="2" borderId="9" xfId="4" applyFont="1" applyFill="1" applyBorder="1"/>
    <xf numFmtId="0" fontId="6" fillId="2" borderId="10" xfId="4" applyFont="1" applyFill="1" applyBorder="1"/>
    <xf numFmtId="0" fontId="6" fillId="0" borderId="0" xfId="5" applyFont="1" applyAlignment="1">
      <alignment horizontal="center"/>
    </xf>
    <xf numFmtId="43" fontId="6" fillId="0" borderId="24" xfId="2" applyFont="1" applyFill="1" applyBorder="1"/>
    <xf numFmtId="0" fontId="7" fillId="0" borderId="33" xfId="4" applyFont="1" applyBorder="1" applyAlignment="1">
      <alignment vertical="center"/>
    </xf>
    <xf numFmtId="0" fontId="7" fillId="0" borderId="17" xfId="4" applyFont="1" applyBorder="1" applyAlignment="1">
      <alignment vertical="center"/>
    </xf>
    <xf numFmtId="0" fontId="11" fillId="0" borderId="46" xfId="4" applyFont="1" applyBorder="1" applyAlignment="1">
      <alignment horizontal="right" vertical="center"/>
    </xf>
    <xf numFmtId="0" fontId="7" fillId="2" borderId="0" xfId="4" applyFont="1" applyFill="1" applyAlignment="1">
      <alignment horizontal="center" vertical="center"/>
    </xf>
    <xf numFmtId="170" fontId="7" fillId="2" borderId="1" xfId="2" applyNumberFormat="1" applyFont="1" applyFill="1" applyBorder="1" applyAlignment="1">
      <alignment vertical="center"/>
    </xf>
    <xf numFmtId="167" fontId="7" fillId="2" borderId="2" xfId="4" applyNumberFormat="1" applyFont="1" applyFill="1" applyBorder="1" applyAlignment="1">
      <alignment horizontal="right" vertical="center"/>
    </xf>
    <xf numFmtId="170" fontId="6" fillId="4" borderId="46" xfId="4" applyNumberFormat="1" applyFont="1" applyFill="1" applyBorder="1" applyAlignment="1">
      <alignment vertical="center"/>
    </xf>
    <xf numFmtId="9" fontId="7" fillId="2" borderId="0" xfId="112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7" fillId="2" borderId="47" xfId="4" applyFont="1" applyFill="1" applyBorder="1" applyAlignment="1">
      <alignment horizontal="center" vertical="center"/>
    </xf>
    <xf numFmtId="164" fontId="6" fillId="0" borderId="0" xfId="5" applyNumberFormat="1" applyFont="1"/>
    <xf numFmtId="164" fontId="6" fillId="0" borderId="0" xfId="4" applyNumberFormat="1" applyFont="1"/>
    <xf numFmtId="164" fontId="6" fillId="0" borderId="0" xfId="4" applyNumberFormat="1" applyFont="1" applyAlignment="1">
      <alignment vertical="center"/>
    </xf>
    <xf numFmtId="170" fontId="6" fillId="0" borderId="0" xfId="4" applyNumberFormat="1" applyFont="1"/>
    <xf numFmtId="43" fontId="7" fillId="2" borderId="0" xfId="113" applyFont="1" applyFill="1" applyBorder="1" applyAlignment="1">
      <alignment horizontal="center" vertical="center"/>
    </xf>
    <xf numFmtId="0" fontId="7" fillId="2" borderId="0" xfId="4" applyFont="1" applyFill="1" applyAlignment="1">
      <alignment horizontal="right" vertical="center"/>
    </xf>
    <xf numFmtId="0" fontId="7" fillId="5" borderId="6" xfId="4" applyFont="1" applyFill="1" applyBorder="1" applyAlignment="1">
      <alignment vertical="center"/>
    </xf>
    <xf numFmtId="10" fontId="7" fillId="2" borderId="1" xfId="112" applyNumberFormat="1" applyFont="1" applyFill="1" applyBorder="1" applyAlignment="1">
      <alignment horizontal="center" vertical="center"/>
    </xf>
    <xf numFmtId="43" fontId="7" fillId="5" borderId="5" xfId="113" applyFont="1" applyFill="1" applyBorder="1" applyAlignment="1">
      <alignment horizontal="center" vertical="center"/>
    </xf>
    <xf numFmtId="43" fontId="7" fillId="5" borderId="3" xfId="113" applyFont="1" applyFill="1" applyBorder="1" applyAlignment="1">
      <alignment horizontal="center" vertical="center"/>
    </xf>
    <xf numFmtId="43" fontId="7" fillId="5" borderId="4" xfId="113" applyFont="1" applyFill="1" applyBorder="1" applyAlignment="1">
      <alignment horizontal="center" vertical="center"/>
    </xf>
    <xf numFmtId="43" fontId="7" fillId="5" borderId="5" xfId="113" applyFont="1" applyFill="1" applyBorder="1" applyAlignment="1">
      <alignment vertical="center"/>
    </xf>
    <xf numFmtId="43" fontId="7" fillId="5" borderId="3" xfId="113" applyFont="1" applyFill="1" applyBorder="1" applyAlignment="1">
      <alignment vertical="center"/>
    </xf>
    <xf numFmtId="43" fontId="7" fillId="5" borderId="4" xfId="113" applyFont="1" applyFill="1" applyBorder="1" applyAlignment="1">
      <alignment vertical="center"/>
    </xf>
    <xf numFmtId="9" fontId="7" fillId="5" borderId="5" xfId="112" applyFont="1" applyFill="1" applyBorder="1" applyAlignment="1">
      <alignment horizontal="center" vertical="center"/>
    </xf>
    <xf numFmtId="9" fontId="7" fillId="5" borderId="3" xfId="112" applyFont="1" applyFill="1" applyBorder="1" applyAlignment="1">
      <alignment horizontal="center" vertical="center"/>
    </xf>
    <xf numFmtId="9" fontId="7" fillId="5" borderId="4" xfId="112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31" xfId="4" applyFont="1" applyBorder="1" applyAlignment="1">
      <alignment horizontal="center" vertical="center" wrapText="1"/>
    </xf>
    <xf numFmtId="170" fontId="7" fillId="2" borderId="5" xfId="2" applyNumberFormat="1" applyFont="1" applyFill="1" applyBorder="1" applyAlignment="1">
      <alignment vertical="center"/>
    </xf>
    <xf numFmtId="170" fontId="7" fillId="2" borderId="3" xfId="2" applyNumberFormat="1" applyFont="1" applyFill="1" applyBorder="1" applyAlignment="1">
      <alignment vertical="center"/>
    </xf>
    <xf numFmtId="170" fontId="7" fillId="2" borderId="4" xfId="2" applyNumberFormat="1" applyFont="1" applyFill="1" applyBorder="1" applyAlignment="1">
      <alignment vertical="center"/>
    </xf>
    <xf numFmtId="170" fontId="7" fillId="2" borderId="5" xfId="2" applyNumberFormat="1" applyFont="1" applyFill="1" applyBorder="1" applyAlignment="1">
      <alignment horizontal="center" vertical="center"/>
    </xf>
    <xf numFmtId="170" fontId="7" fillId="2" borderId="3" xfId="2" applyNumberFormat="1" applyFont="1" applyFill="1" applyBorder="1" applyAlignment="1">
      <alignment horizontal="center" vertical="center"/>
    </xf>
    <xf numFmtId="170" fontId="7" fillId="2" borderId="4" xfId="2" applyNumberFormat="1" applyFont="1" applyFill="1" applyBorder="1" applyAlignment="1">
      <alignment horizontal="center" vertical="center"/>
    </xf>
  </cellXfs>
  <cellStyles count="114">
    <cellStyle name="Collegamento ipertestuale_monteore mezzi d'opera e manodopera" xfId="7" xr:uid="{00000000-0005-0000-0000-000000000000}"/>
    <cellStyle name="Euro" xfId="1" xr:uid="{00000000-0005-0000-0000-000001000000}"/>
    <cellStyle name="Migliaia" xfId="113" builtinId="3"/>
    <cellStyle name="Migliaia (0)" xfId="8" xr:uid="{00000000-0005-0000-0000-000002000000}"/>
    <cellStyle name="Migliaia [0] 2" xfId="9" xr:uid="{00000000-0005-0000-0000-000003000000}"/>
    <cellStyle name="Migliaia [0] 2 2" xfId="10" xr:uid="{00000000-0005-0000-0000-000004000000}"/>
    <cellStyle name="Migliaia [0] 2 3" xfId="11" xr:uid="{00000000-0005-0000-0000-000005000000}"/>
    <cellStyle name="Migliaia [0] 2 4" xfId="12" xr:uid="{00000000-0005-0000-0000-000006000000}"/>
    <cellStyle name="Migliaia [0] 3" xfId="13" xr:uid="{00000000-0005-0000-0000-000007000000}"/>
    <cellStyle name="Migliaia [0] 3 2" xfId="14" xr:uid="{00000000-0005-0000-0000-000008000000}"/>
    <cellStyle name="Migliaia [0] 3 3" xfId="15" xr:uid="{00000000-0005-0000-0000-000009000000}"/>
    <cellStyle name="Migliaia 10" xfId="16" xr:uid="{00000000-0005-0000-0000-00000A000000}"/>
    <cellStyle name="Migliaia 10 2" xfId="17" xr:uid="{00000000-0005-0000-0000-00000B000000}"/>
    <cellStyle name="Migliaia 11" xfId="18" xr:uid="{00000000-0005-0000-0000-00000C000000}"/>
    <cellStyle name="Migliaia 2" xfId="2" xr:uid="{00000000-0005-0000-0000-00000D000000}"/>
    <cellStyle name="Migliaia 3" xfId="19" xr:uid="{00000000-0005-0000-0000-00000E000000}"/>
    <cellStyle name="Migliaia 3 2" xfId="20" xr:uid="{00000000-0005-0000-0000-00000F000000}"/>
    <cellStyle name="Migliaia 3 2 2" xfId="21" xr:uid="{00000000-0005-0000-0000-000010000000}"/>
    <cellStyle name="Migliaia 3 2 3" xfId="22" xr:uid="{00000000-0005-0000-0000-000011000000}"/>
    <cellStyle name="Migliaia 3 3" xfId="23" xr:uid="{00000000-0005-0000-0000-000012000000}"/>
    <cellStyle name="Migliaia 3 3 2" xfId="24" xr:uid="{00000000-0005-0000-0000-000013000000}"/>
    <cellStyle name="Migliaia 3 3 3" xfId="25" xr:uid="{00000000-0005-0000-0000-000014000000}"/>
    <cellStyle name="Migliaia 3 4" xfId="26" xr:uid="{00000000-0005-0000-0000-000015000000}"/>
    <cellStyle name="Migliaia 3 4 2" xfId="27" xr:uid="{00000000-0005-0000-0000-000016000000}"/>
    <cellStyle name="Migliaia 3 4 3" xfId="28" xr:uid="{00000000-0005-0000-0000-000017000000}"/>
    <cellStyle name="Migliaia 3 5" xfId="29" xr:uid="{00000000-0005-0000-0000-000018000000}"/>
    <cellStyle name="Migliaia 3 6" xfId="30" xr:uid="{00000000-0005-0000-0000-000019000000}"/>
    <cellStyle name="Migliaia 4" xfId="31" xr:uid="{00000000-0005-0000-0000-00001A000000}"/>
    <cellStyle name="Migliaia 4 2" xfId="32" xr:uid="{00000000-0005-0000-0000-00001B000000}"/>
    <cellStyle name="Migliaia 4 2 2" xfId="33" xr:uid="{00000000-0005-0000-0000-00001C000000}"/>
    <cellStyle name="Migliaia 4 2 3" xfId="34" xr:uid="{00000000-0005-0000-0000-00001D000000}"/>
    <cellStyle name="Migliaia 4 3" xfId="35" xr:uid="{00000000-0005-0000-0000-00001E000000}"/>
    <cellStyle name="Migliaia 4 3 2" xfId="36" xr:uid="{00000000-0005-0000-0000-00001F000000}"/>
    <cellStyle name="Migliaia 4 3 3" xfId="37" xr:uid="{00000000-0005-0000-0000-000020000000}"/>
    <cellStyle name="Migliaia 4 4" xfId="38" xr:uid="{00000000-0005-0000-0000-000021000000}"/>
    <cellStyle name="Migliaia 4 4 2" xfId="39" xr:uid="{00000000-0005-0000-0000-000022000000}"/>
    <cellStyle name="Migliaia 4 4 3" xfId="40" xr:uid="{00000000-0005-0000-0000-000023000000}"/>
    <cellStyle name="Migliaia 4 5" xfId="41" xr:uid="{00000000-0005-0000-0000-000024000000}"/>
    <cellStyle name="Migliaia 4 6" xfId="42" xr:uid="{00000000-0005-0000-0000-000025000000}"/>
    <cellStyle name="Migliaia 5" xfId="43" xr:uid="{00000000-0005-0000-0000-000026000000}"/>
    <cellStyle name="Migliaia 5 2" xfId="44" xr:uid="{00000000-0005-0000-0000-000027000000}"/>
    <cellStyle name="Migliaia 5 3" xfId="45" xr:uid="{00000000-0005-0000-0000-000028000000}"/>
    <cellStyle name="Migliaia 6" xfId="46" xr:uid="{00000000-0005-0000-0000-000029000000}"/>
    <cellStyle name="Migliaia 6 2" xfId="47" xr:uid="{00000000-0005-0000-0000-00002A000000}"/>
    <cellStyle name="Migliaia 6 3" xfId="48" xr:uid="{00000000-0005-0000-0000-00002B000000}"/>
    <cellStyle name="Migliaia 7" xfId="49" xr:uid="{00000000-0005-0000-0000-00002C000000}"/>
    <cellStyle name="Migliaia 7 2" xfId="50" xr:uid="{00000000-0005-0000-0000-00002D000000}"/>
    <cellStyle name="Migliaia 7 3" xfId="51" xr:uid="{00000000-0005-0000-0000-00002E000000}"/>
    <cellStyle name="Migliaia 8" xfId="52" xr:uid="{00000000-0005-0000-0000-00002F000000}"/>
    <cellStyle name="Migliaia 8 2" xfId="53" xr:uid="{00000000-0005-0000-0000-000030000000}"/>
    <cellStyle name="Migliaia 8 3" xfId="54" xr:uid="{00000000-0005-0000-0000-000031000000}"/>
    <cellStyle name="Migliaia 9" xfId="55" xr:uid="{00000000-0005-0000-0000-000032000000}"/>
    <cellStyle name="Migliaia 9 2" xfId="56" xr:uid="{00000000-0005-0000-0000-000033000000}"/>
    <cellStyle name="Migliaia 9 3" xfId="57" xr:uid="{00000000-0005-0000-0000-000034000000}"/>
    <cellStyle name="Normale" xfId="0" builtinId="0"/>
    <cellStyle name="Normale 2" xfId="3" xr:uid="{00000000-0005-0000-0000-000036000000}"/>
    <cellStyle name="Normale 3" xfId="58" xr:uid="{00000000-0005-0000-0000-000037000000}"/>
    <cellStyle name="Normale 4" xfId="59" xr:uid="{00000000-0005-0000-0000-000038000000}"/>
    <cellStyle name="Normale 4 2" xfId="60" xr:uid="{00000000-0005-0000-0000-000039000000}"/>
    <cellStyle name="Normale 4 3" xfId="61" xr:uid="{00000000-0005-0000-0000-00003A000000}"/>
    <cellStyle name="Normale 4 4" xfId="62" xr:uid="{00000000-0005-0000-0000-00003B000000}"/>
    <cellStyle name="Normale 5" xfId="63" xr:uid="{00000000-0005-0000-0000-00003C000000}"/>
    <cellStyle name="Normale 5 2" xfId="64" xr:uid="{00000000-0005-0000-0000-00003D000000}"/>
    <cellStyle name="Normale 5 2 2" xfId="65" xr:uid="{00000000-0005-0000-0000-00003E000000}"/>
    <cellStyle name="Normale 5 2 3" xfId="66" xr:uid="{00000000-0005-0000-0000-00003F000000}"/>
    <cellStyle name="Normale 5 3" xfId="67" xr:uid="{00000000-0005-0000-0000-000040000000}"/>
    <cellStyle name="Normale 5 3 2" xfId="68" xr:uid="{00000000-0005-0000-0000-000041000000}"/>
    <cellStyle name="Normale 5 3 3" xfId="69" xr:uid="{00000000-0005-0000-0000-000042000000}"/>
    <cellStyle name="Normale 5 4" xfId="70" xr:uid="{00000000-0005-0000-0000-000043000000}"/>
    <cellStyle name="Normale 5 4 2" xfId="71" xr:uid="{00000000-0005-0000-0000-000044000000}"/>
    <cellStyle name="Normale 5 4 3" xfId="72" xr:uid="{00000000-0005-0000-0000-000045000000}"/>
    <cellStyle name="Normale 5 5" xfId="73" xr:uid="{00000000-0005-0000-0000-000046000000}"/>
    <cellStyle name="Normale 5 6" xfId="74" xr:uid="{00000000-0005-0000-0000-000047000000}"/>
    <cellStyle name="Normale 6" xfId="75" xr:uid="{00000000-0005-0000-0000-000048000000}"/>
    <cellStyle name="Normale 6 2" xfId="76" xr:uid="{00000000-0005-0000-0000-000049000000}"/>
    <cellStyle name="Normale 7" xfId="77" xr:uid="{00000000-0005-0000-0000-00004A000000}"/>
    <cellStyle name="Normale_Foglio1" xfId="4" xr:uid="{00000000-0005-0000-0000-00004B000000}"/>
    <cellStyle name="Normale_Tabella spese generali" xfId="5" xr:uid="{00000000-0005-0000-0000-00004C000000}"/>
    <cellStyle name="Percentuale" xfId="112" builtinId="5"/>
    <cellStyle name="Percentuale 2" xfId="6" xr:uid="{00000000-0005-0000-0000-00004D000000}"/>
    <cellStyle name="Percentuale 3" xfId="78" xr:uid="{00000000-0005-0000-0000-00004E000000}"/>
    <cellStyle name="Percentuale 3 2" xfId="79" xr:uid="{00000000-0005-0000-0000-00004F000000}"/>
    <cellStyle name="Percentuale 3 2 2" xfId="80" xr:uid="{00000000-0005-0000-0000-000050000000}"/>
    <cellStyle name="Percentuale 3 2 3" xfId="81" xr:uid="{00000000-0005-0000-0000-000051000000}"/>
    <cellStyle name="Percentuale 3 3" xfId="82" xr:uid="{00000000-0005-0000-0000-000052000000}"/>
    <cellStyle name="Percentuale 3 3 2" xfId="83" xr:uid="{00000000-0005-0000-0000-000053000000}"/>
    <cellStyle name="Percentuale 3 3 3" xfId="84" xr:uid="{00000000-0005-0000-0000-000054000000}"/>
    <cellStyle name="Percentuale 3 4" xfId="85" xr:uid="{00000000-0005-0000-0000-000055000000}"/>
    <cellStyle name="Percentuale 3 4 2" xfId="86" xr:uid="{00000000-0005-0000-0000-000056000000}"/>
    <cellStyle name="Percentuale 3 4 3" xfId="87" xr:uid="{00000000-0005-0000-0000-000057000000}"/>
    <cellStyle name="Percentuale 3 5" xfId="88" xr:uid="{00000000-0005-0000-0000-000058000000}"/>
    <cellStyle name="Percentuale 3 6" xfId="89" xr:uid="{00000000-0005-0000-0000-000059000000}"/>
    <cellStyle name="Percentuale 4" xfId="90" xr:uid="{00000000-0005-0000-0000-00005A000000}"/>
    <cellStyle name="Percentuale 4 2" xfId="91" xr:uid="{00000000-0005-0000-0000-00005B000000}"/>
    <cellStyle name="Percentuale 4 3" xfId="92" xr:uid="{00000000-0005-0000-0000-00005C000000}"/>
    <cellStyle name="Percentuale 5" xfId="93" xr:uid="{00000000-0005-0000-0000-00005D000000}"/>
    <cellStyle name="Percentuale 5 2" xfId="94" xr:uid="{00000000-0005-0000-0000-00005E000000}"/>
    <cellStyle name="Percentuale 5 3" xfId="95" xr:uid="{00000000-0005-0000-0000-00005F000000}"/>
    <cellStyle name="Valuta (0)" xfId="96" xr:uid="{00000000-0005-0000-0000-000060000000}"/>
    <cellStyle name="Valuta 10" xfId="97" xr:uid="{00000000-0005-0000-0000-000061000000}"/>
    <cellStyle name="Valuta 11" xfId="98" xr:uid="{00000000-0005-0000-0000-000062000000}"/>
    <cellStyle name="Valuta 12" xfId="99" xr:uid="{00000000-0005-0000-0000-000063000000}"/>
    <cellStyle name="Valuta 13" xfId="100" xr:uid="{00000000-0005-0000-0000-000064000000}"/>
    <cellStyle name="Valuta 14" xfId="101" xr:uid="{00000000-0005-0000-0000-000065000000}"/>
    <cellStyle name="Valuta 15" xfId="102" xr:uid="{00000000-0005-0000-0000-000066000000}"/>
    <cellStyle name="Valuta 15 2" xfId="103" xr:uid="{00000000-0005-0000-0000-000067000000}"/>
    <cellStyle name="Valuta 2" xfId="104" xr:uid="{00000000-0005-0000-0000-000068000000}"/>
    <cellStyle name="Valuta 3" xfId="105" xr:uid="{00000000-0005-0000-0000-000069000000}"/>
    <cellStyle name="Valuta 4" xfId="106" xr:uid="{00000000-0005-0000-0000-00006A000000}"/>
    <cellStyle name="Valuta 5" xfId="107" xr:uid="{00000000-0005-0000-0000-00006B000000}"/>
    <cellStyle name="Valuta 6" xfId="108" xr:uid="{00000000-0005-0000-0000-00006C000000}"/>
    <cellStyle name="Valuta 7" xfId="109" xr:uid="{00000000-0005-0000-0000-00006D000000}"/>
    <cellStyle name="Valuta 8" xfId="110" xr:uid="{00000000-0005-0000-0000-00006E000000}"/>
    <cellStyle name="Valuta 9" xfId="111" xr:uid="{00000000-0005-0000-0000-00006F000000}"/>
  </cellStyles>
  <dxfs count="0"/>
  <tableStyles count="0" defaultTableStyle="TableStyleMedium9" defaultPivotStyle="PivotStyleLight16"/>
  <colors>
    <mruColors>
      <color rgb="FF00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.autostrade.it\dfsroot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7160-9CF6-4B9A-BAF1-6F75161867C7}">
  <dimension ref="A1:IS244"/>
  <sheetViews>
    <sheetView tabSelected="1" topLeftCell="A220" zoomScale="90" zoomScaleNormal="90" zoomScaleSheetLayoutView="115" workbookViewId="0">
      <selection activeCell="H254" sqref="H254"/>
    </sheetView>
  </sheetViews>
  <sheetFormatPr defaultColWidth="8" defaultRowHeight="13.8" x14ac:dyDescent="0.3"/>
  <cols>
    <col min="1" max="1" width="101.21875" style="11" customWidth="1"/>
    <col min="2" max="2" width="10.109375" style="85" customWidth="1"/>
    <col min="3" max="3" width="7.21875" style="2" customWidth="1"/>
    <col min="4" max="4" width="8.21875" style="85" customWidth="1"/>
    <col min="5" max="5" width="8.21875" style="2" customWidth="1"/>
    <col min="6" max="6" width="11.77734375" style="85" customWidth="1"/>
    <col min="7" max="7" width="8.77734375" style="2" customWidth="1"/>
    <col min="8" max="8" width="16.77734375" style="2" customWidth="1"/>
    <col min="9" max="9" width="8.21875" style="2" customWidth="1"/>
    <col min="10" max="10" width="11.77734375" style="2" customWidth="1"/>
    <col min="11" max="11" width="13.5546875" style="2" bestFit="1" customWidth="1"/>
    <col min="12" max="12" width="12.5546875" style="2" bestFit="1" customWidth="1"/>
    <col min="13" max="16384" width="8" style="2"/>
  </cols>
  <sheetData>
    <row r="1" spans="1:253" ht="41.25" customHeight="1" thickTop="1" thickBot="1" x14ac:dyDescent="0.35">
      <c r="A1" s="114" t="s">
        <v>135</v>
      </c>
      <c r="B1" s="115"/>
      <c r="C1" s="115"/>
      <c r="D1" s="115"/>
      <c r="E1" s="115"/>
      <c r="F1" s="115"/>
      <c r="G1" s="115"/>
      <c r="H1" s="115"/>
      <c r="I1" s="115"/>
      <c r="J1" s="11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49.95" customHeight="1" thickTop="1" thickBot="1" x14ac:dyDescent="0.35">
      <c r="A2" s="117" t="s">
        <v>209</v>
      </c>
      <c r="B2" s="118"/>
      <c r="C2" s="118"/>
      <c r="D2" s="118"/>
      <c r="E2" s="118"/>
      <c r="F2" s="118"/>
      <c r="G2" s="118"/>
      <c r="H2" s="118"/>
      <c r="I2" s="118"/>
      <c r="J2" s="11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8.8" thickTop="1" thickBot="1" x14ac:dyDescent="0.35">
      <c r="A3" s="3" t="s">
        <v>0</v>
      </c>
      <c r="B3" s="120" t="s">
        <v>1</v>
      </c>
      <c r="C3" s="120"/>
      <c r="D3" s="120"/>
      <c r="E3" s="120"/>
      <c r="F3" s="120"/>
      <c r="G3" s="120"/>
      <c r="H3" s="4" t="s">
        <v>2</v>
      </c>
      <c r="I3" s="4" t="s">
        <v>5</v>
      </c>
      <c r="J3" s="5" t="s">
        <v>84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s="11" customFormat="1" ht="19.5" customHeight="1" thickBot="1" x14ac:dyDescent="0.3">
      <c r="A4" s="6" t="s">
        <v>3</v>
      </c>
      <c r="B4" s="7"/>
      <c r="C4" s="8"/>
      <c r="D4" s="7"/>
      <c r="E4" s="8"/>
      <c r="F4" s="7"/>
      <c r="G4" s="8"/>
      <c r="H4" s="8"/>
      <c r="I4" s="8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pans="1:253" ht="16.5" customHeight="1" x14ac:dyDescent="0.3">
      <c r="A5" s="12" t="s">
        <v>4</v>
      </c>
      <c r="B5" s="13"/>
      <c r="C5" s="14"/>
      <c r="D5" s="13"/>
      <c r="E5" s="14"/>
      <c r="F5" s="13"/>
      <c r="G5" s="15"/>
      <c r="H5" s="16"/>
      <c r="I5" s="16"/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6.5" customHeight="1" x14ac:dyDescent="0.3">
      <c r="A6" s="18" t="s">
        <v>66</v>
      </c>
      <c r="B6" s="19" t="s">
        <v>16</v>
      </c>
      <c r="C6" s="20"/>
      <c r="D6" s="19"/>
      <c r="E6" s="20"/>
      <c r="F6" s="19"/>
      <c r="G6" s="21"/>
      <c r="H6" s="22"/>
      <c r="I6" s="23"/>
      <c r="J6" s="2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6.5" customHeight="1" x14ac:dyDescent="0.3">
      <c r="A7" s="18" t="s">
        <v>67</v>
      </c>
      <c r="B7" s="19"/>
      <c r="C7" s="20"/>
      <c r="D7" s="19" t="s">
        <v>32</v>
      </c>
      <c r="E7" s="20"/>
      <c r="F7" s="19" t="s">
        <v>38</v>
      </c>
      <c r="G7" s="21"/>
      <c r="H7" s="22"/>
      <c r="I7" s="23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6.5" customHeight="1" x14ac:dyDescent="0.3">
      <c r="A8" s="18" t="s">
        <v>68</v>
      </c>
      <c r="B8" s="19"/>
      <c r="C8" s="20"/>
      <c r="D8" s="19" t="s">
        <v>32</v>
      </c>
      <c r="E8" s="20"/>
      <c r="F8" s="19" t="s">
        <v>38</v>
      </c>
      <c r="G8" s="21"/>
      <c r="H8" s="22"/>
      <c r="I8" s="23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6.5" customHeight="1" x14ac:dyDescent="0.3">
      <c r="A9" s="18" t="s">
        <v>69</v>
      </c>
      <c r="B9" s="19"/>
      <c r="C9" s="20"/>
      <c r="D9" s="19" t="s">
        <v>32</v>
      </c>
      <c r="E9" s="20"/>
      <c r="F9" s="19" t="s">
        <v>38</v>
      </c>
      <c r="G9" s="21"/>
      <c r="H9" s="22"/>
      <c r="I9" s="23"/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6.5" customHeight="1" x14ac:dyDescent="0.3">
      <c r="A10" s="18" t="s">
        <v>70</v>
      </c>
      <c r="B10" s="19"/>
      <c r="C10" s="20"/>
      <c r="D10" s="19" t="s">
        <v>32</v>
      </c>
      <c r="E10" s="20"/>
      <c r="F10" s="19" t="s">
        <v>38</v>
      </c>
      <c r="G10" s="21"/>
      <c r="H10" s="22"/>
      <c r="I10" s="23"/>
      <c r="J10" s="2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6.5" customHeight="1" x14ac:dyDescent="0.3">
      <c r="A11" s="18" t="s">
        <v>71</v>
      </c>
      <c r="B11" s="19"/>
      <c r="C11" s="20"/>
      <c r="D11" s="19" t="s">
        <v>32</v>
      </c>
      <c r="E11" s="20"/>
      <c r="F11" s="19" t="s">
        <v>38</v>
      </c>
      <c r="G11" s="21"/>
      <c r="H11" s="22"/>
      <c r="I11" s="23"/>
      <c r="J11" s="2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6.5" customHeight="1" x14ac:dyDescent="0.3">
      <c r="A12" s="18" t="s">
        <v>72</v>
      </c>
      <c r="B12" s="19"/>
      <c r="C12" s="20"/>
      <c r="D12" s="19" t="s">
        <v>50</v>
      </c>
      <c r="E12" s="20"/>
      <c r="F12" s="19" t="s">
        <v>73</v>
      </c>
      <c r="G12" s="21"/>
      <c r="H12" s="22"/>
      <c r="I12" s="23"/>
      <c r="J12" s="2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6.5" customHeight="1" x14ac:dyDescent="0.3">
      <c r="A13" s="18" t="s">
        <v>95</v>
      </c>
      <c r="B13" s="19" t="s">
        <v>16</v>
      </c>
      <c r="C13" s="20"/>
      <c r="D13" s="19"/>
      <c r="E13" s="20"/>
      <c r="F13" s="19"/>
      <c r="G13" s="21"/>
      <c r="H13" s="22"/>
      <c r="I13" s="23"/>
      <c r="J13" s="2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6.5" customHeight="1" x14ac:dyDescent="0.3">
      <c r="A14" s="18" t="s">
        <v>96</v>
      </c>
      <c r="B14" s="19" t="s">
        <v>16</v>
      </c>
      <c r="C14" s="20"/>
      <c r="D14" s="19"/>
      <c r="E14" s="20"/>
      <c r="F14" s="19"/>
      <c r="G14" s="21"/>
      <c r="H14" s="22"/>
      <c r="I14" s="23"/>
      <c r="J14" s="2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6.5" customHeight="1" x14ac:dyDescent="0.3">
      <c r="A15" s="18" t="s">
        <v>97</v>
      </c>
      <c r="B15" s="19" t="s">
        <v>16</v>
      </c>
      <c r="C15" s="20"/>
      <c r="D15" s="19"/>
      <c r="E15" s="20"/>
      <c r="F15" s="19"/>
      <c r="G15" s="21"/>
      <c r="H15" s="22"/>
      <c r="I15" s="23"/>
      <c r="J15" s="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6.5" customHeight="1" x14ac:dyDescent="0.3">
      <c r="A16" s="18" t="s">
        <v>94</v>
      </c>
      <c r="B16" s="19"/>
      <c r="C16" s="20"/>
      <c r="D16" s="19" t="s">
        <v>17</v>
      </c>
      <c r="E16" s="20"/>
      <c r="F16" s="19" t="s">
        <v>74</v>
      </c>
      <c r="G16" s="21"/>
      <c r="H16" s="22"/>
      <c r="I16" s="23"/>
      <c r="J16" s="2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x14ac:dyDescent="0.3">
      <c r="A17" s="18" t="s">
        <v>204</v>
      </c>
      <c r="B17" s="19" t="s">
        <v>16</v>
      </c>
      <c r="C17" s="20"/>
      <c r="D17" s="19"/>
      <c r="E17" s="20"/>
      <c r="F17" s="19"/>
      <c r="G17" s="21"/>
      <c r="H17" s="22"/>
      <c r="I17" s="23"/>
      <c r="J17" s="2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x14ac:dyDescent="0.3">
      <c r="A18" s="25" t="s">
        <v>132</v>
      </c>
      <c r="B18" s="19" t="s">
        <v>16</v>
      </c>
      <c r="C18" s="20"/>
      <c r="D18" s="19"/>
      <c r="E18" s="20"/>
      <c r="F18" s="19"/>
      <c r="G18" s="21"/>
      <c r="H18" s="22"/>
      <c r="I18" s="23"/>
      <c r="J18" s="2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27.6" x14ac:dyDescent="0.3">
      <c r="A19" s="25" t="s">
        <v>134</v>
      </c>
      <c r="B19" s="19" t="s">
        <v>16</v>
      </c>
      <c r="C19" s="20"/>
      <c r="D19" s="19"/>
      <c r="E19" s="20"/>
      <c r="F19" s="19"/>
      <c r="G19" s="21"/>
      <c r="H19" s="22"/>
      <c r="I19" s="23"/>
      <c r="J19" s="2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6.5" customHeight="1" x14ac:dyDescent="0.3">
      <c r="A20" s="18" t="s">
        <v>199</v>
      </c>
      <c r="B20" s="19"/>
      <c r="C20" s="20"/>
      <c r="D20" s="19"/>
      <c r="E20" s="20"/>
      <c r="F20" s="19"/>
      <c r="G20" s="21"/>
      <c r="H20" s="23"/>
      <c r="I20" s="23"/>
      <c r="J20" s="2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6.5" customHeight="1" x14ac:dyDescent="0.3">
      <c r="A21" s="18" t="s">
        <v>127</v>
      </c>
      <c r="B21" s="19"/>
      <c r="C21" s="20"/>
      <c r="D21" s="19"/>
      <c r="E21" s="20"/>
      <c r="F21" s="19"/>
      <c r="G21" s="21"/>
      <c r="H21" s="23"/>
      <c r="I21" s="23"/>
      <c r="J21" s="2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6.5" customHeight="1" x14ac:dyDescent="0.3">
      <c r="A22" s="18"/>
      <c r="B22" s="19"/>
      <c r="C22" s="20"/>
      <c r="D22" s="19"/>
      <c r="E22" s="20"/>
      <c r="F22" s="19"/>
      <c r="G22" s="21"/>
      <c r="H22" s="22"/>
      <c r="I22" s="23"/>
      <c r="J22" s="2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29.55" customHeight="1" x14ac:dyDescent="0.3">
      <c r="A23" s="25" t="s">
        <v>141</v>
      </c>
      <c r="B23" s="19"/>
      <c r="C23" s="20"/>
      <c r="D23" s="19"/>
      <c r="E23" s="20"/>
      <c r="F23" s="19"/>
      <c r="G23" s="21"/>
      <c r="H23" s="22"/>
      <c r="I23" s="23"/>
      <c r="J23" s="2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 thickBot="1" x14ac:dyDescent="0.35">
      <c r="A24" s="18"/>
      <c r="B24" s="19"/>
      <c r="C24" s="20"/>
      <c r="D24" s="19"/>
      <c r="E24" s="20"/>
      <c r="F24" s="19"/>
      <c r="G24" s="21"/>
      <c r="H24" s="27"/>
      <c r="I24" s="28"/>
      <c r="J24" s="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s="11" customFormat="1" ht="19.5" customHeight="1" thickBot="1" x14ac:dyDescent="0.3">
      <c r="A25" s="18"/>
      <c r="B25" s="29"/>
      <c r="C25" s="30"/>
      <c r="D25" s="31" t="s">
        <v>9</v>
      </c>
      <c r="E25" s="30"/>
      <c r="F25" s="29"/>
      <c r="G25" s="32"/>
      <c r="H25" s="33">
        <f>SUM(H5:H24)</f>
        <v>0</v>
      </c>
      <c r="I25" s="34" t="e">
        <f>H25/$H$223</f>
        <v>#DIV/0!</v>
      </c>
      <c r="J25" s="35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</row>
    <row r="26" spans="1:253" ht="16.5" customHeight="1" thickBot="1" x14ac:dyDescent="0.35">
      <c r="A26" s="36"/>
      <c r="B26" s="37"/>
      <c r="C26" s="38"/>
      <c r="D26" s="37"/>
      <c r="E26" s="39"/>
      <c r="F26" s="37"/>
      <c r="G26" s="40"/>
      <c r="H26" s="41"/>
      <c r="I26" s="42"/>
      <c r="J26" s="4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s="11" customFormat="1" ht="19.5" customHeight="1" thickBot="1" x14ac:dyDescent="0.3">
      <c r="A27" s="6" t="s">
        <v>10</v>
      </c>
      <c r="B27" s="7"/>
      <c r="C27" s="8"/>
      <c r="D27" s="7"/>
      <c r="E27" s="8"/>
      <c r="F27" s="7"/>
      <c r="G27" s="8"/>
      <c r="H27" s="8"/>
      <c r="I27" s="8"/>
      <c r="J27" s="9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</row>
    <row r="28" spans="1:253" ht="16.5" customHeight="1" x14ac:dyDescent="0.3">
      <c r="A28" s="87" t="s">
        <v>11</v>
      </c>
      <c r="B28" s="13"/>
      <c r="C28" s="14"/>
      <c r="D28" s="13"/>
      <c r="E28" s="14"/>
      <c r="F28" s="13"/>
      <c r="G28" s="15"/>
      <c r="H28" s="44"/>
      <c r="I28" s="16"/>
      <c r="J28" s="4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 x14ac:dyDescent="0.3">
      <c r="A29" s="18" t="s">
        <v>174</v>
      </c>
      <c r="B29" s="19" t="s">
        <v>50</v>
      </c>
      <c r="C29" s="20"/>
      <c r="D29" s="19" t="s">
        <v>12</v>
      </c>
      <c r="E29" s="20"/>
      <c r="F29" s="19" t="s">
        <v>13</v>
      </c>
      <c r="G29" s="46"/>
      <c r="H29" s="47"/>
      <c r="I29" s="23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 x14ac:dyDescent="0.3">
      <c r="A30" s="18" t="s">
        <v>175</v>
      </c>
      <c r="B30" s="19" t="s">
        <v>50</v>
      </c>
      <c r="C30" s="20"/>
      <c r="D30" s="19" t="s">
        <v>12</v>
      </c>
      <c r="E30" s="20"/>
      <c r="F30" s="19" t="s">
        <v>13</v>
      </c>
      <c r="G30" s="46"/>
      <c r="H30" s="47"/>
      <c r="I30" s="23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 x14ac:dyDescent="0.3">
      <c r="A31" s="18" t="s">
        <v>176</v>
      </c>
      <c r="B31" s="19" t="s">
        <v>50</v>
      </c>
      <c r="C31" s="20"/>
      <c r="D31" s="19" t="s">
        <v>12</v>
      </c>
      <c r="E31" s="20"/>
      <c r="F31" s="19" t="s">
        <v>13</v>
      </c>
      <c r="G31" s="46"/>
      <c r="H31" s="47"/>
      <c r="I31" s="23"/>
      <c r="J31" s="2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 x14ac:dyDescent="0.3">
      <c r="A32" s="18" t="s">
        <v>185</v>
      </c>
      <c r="B32" s="19" t="s">
        <v>50</v>
      </c>
      <c r="C32" s="20"/>
      <c r="D32" s="19" t="s">
        <v>12</v>
      </c>
      <c r="E32" s="20"/>
      <c r="F32" s="19" t="s">
        <v>13</v>
      </c>
      <c r="G32" s="46"/>
      <c r="H32" s="47"/>
      <c r="I32" s="23"/>
      <c r="J32" s="2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6.5" customHeight="1" x14ac:dyDescent="0.3">
      <c r="A33" s="18" t="s">
        <v>179</v>
      </c>
      <c r="B33" s="19"/>
      <c r="C33" s="20"/>
      <c r="D33" s="19"/>
      <c r="E33" s="20"/>
      <c r="F33" s="19"/>
      <c r="G33" s="46"/>
      <c r="H33" s="47"/>
      <c r="I33" s="23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6.5" customHeight="1" x14ac:dyDescent="0.3">
      <c r="A34" s="18"/>
      <c r="B34" s="19"/>
      <c r="C34" s="20"/>
      <c r="D34" s="19"/>
      <c r="E34" s="20"/>
      <c r="F34" s="19"/>
      <c r="G34" s="46"/>
      <c r="H34" s="47"/>
      <c r="I34" s="23"/>
      <c r="J34" s="2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6.5" customHeight="1" x14ac:dyDescent="0.3">
      <c r="A35" s="88" t="s">
        <v>14</v>
      </c>
      <c r="B35" s="19"/>
      <c r="C35" s="20"/>
      <c r="D35" s="19"/>
      <c r="E35" s="20"/>
      <c r="F35" s="19"/>
      <c r="G35" s="46"/>
      <c r="H35" s="47"/>
      <c r="I35" s="23"/>
      <c r="J35" s="2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6.5" customHeight="1" x14ac:dyDescent="0.3">
      <c r="A36" s="18" t="s">
        <v>177</v>
      </c>
      <c r="B36" s="19" t="s">
        <v>50</v>
      </c>
      <c r="C36" s="20"/>
      <c r="D36" s="19" t="s">
        <v>12</v>
      </c>
      <c r="E36" s="20"/>
      <c r="F36" s="19" t="s">
        <v>13</v>
      </c>
      <c r="G36" s="46"/>
      <c r="H36" s="47"/>
      <c r="I36" s="23"/>
      <c r="J36" s="2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ht="16.5" customHeight="1" x14ac:dyDescent="0.3">
      <c r="A37" s="18" t="s">
        <v>186</v>
      </c>
      <c r="B37" s="19" t="s">
        <v>50</v>
      </c>
      <c r="C37" s="20"/>
      <c r="D37" s="19" t="s">
        <v>12</v>
      </c>
      <c r="E37" s="20"/>
      <c r="F37" s="19" t="s">
        <v>13</v>
      </c>
      <c r="G37" s="46"/>
      <c r="H37" s="47"/>
      <c r="I37" s="23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1:253" ht="16.5" customHeight="1" x14ac:dyDescent="0.3">
      <c r="A38" s="18" t="s">
        <v>178</v>
      </c>
      <c r="B38" s="19" t="s">
        <v>50</v>
      </c>
      <c r="C38" s="20"/>
      <c r="D38" s="19" t="s">
        <v>12</v>
      </c>
      <c r="E38" s="20"/>
      <c r="F38" s="19" t="s">
        <v>13</v>
      </c>
      <c r="G38" s="46"/>
      <c r="H38" s="47"/>
      <c r="I38" s="23"/>
      <c r="J38" s="2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1:253" ht="16.5" customHeight="1" x14ac:dyDescent="0.3">
      <c r="A39" s="18" t="s">
        <v>187</v>
      </c>
      <c r="B39" s="19" t="s">
        <v>50</v>
      </c>
      <c r="C39" s="20"/>
      <c r="D39" s="19" t="s">
        <v>12</v>
      </c>
      <c r="E39" s="20"/>
      <c r="F39" s="19" t="s">
        <v>13</v>
      </c>
      <c r="G39" s="46"/>
      <c r="H39" s="47"/>
      <c r="I39" s="23"/>
      <c r="J39" s="2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1:253" ht="16.5" customHeight="1" x14ac:dyDescent="0.3">
      <c r="A40" s="18" t="s">
        <v>188</v>
      </c>
      <c r="B40" s="19" t="s">
        <v>50</v>
      </c>
      <c r="C40" s="20"/>
      <c r="D40" s="19" t="s">
        <v>12</v>
      </c>
      <c r="E40" s="20"/>
      <c r="F40" s="19" t="s">
        <v>13</v>
      </c>
      <c r="G40" s="46"/>
      <c r="H40" s="47"/>
      <c r="I40" s="23"/>
      <c r="J40" s="2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1:253" ht="16.5" customHeight="1" x14ac:dyDescent="0.3">
      <c r="A41" s="18" t="s">
        <v>189</v>
      </c>
      <c r="B41" s="19" t="s">
        <v>50</v>
      </c>
      <c r="C41" s="20"/>
      <c r="D41" s="19" t="s">
        <v>12</v>
      </c>
      <c r="E41" s="20"/>
      <c r="F41" s="19" t="s">
        <v>13</v>
      </c>
      <c r="G41" s="46"/>
      <c r="H41" s="47"/>
      <c r="I41" s="23"/>
      <c r="J41" s="2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pans="1:253" ht="16.5" customHeight="1" x14ac:dyDescent="0.3">
      <c r="A42" s="18" t="s">
        <v>190</v>
      </c>
      <c r="B42" s="19" t="s">
        <v>50</v>
      </c>
      <c r="C42" s="20"/>
      <c r="D42" s="19" t="s">
        <v>12</v>
      </c>
      <c r="E42" s="20"/>
      <c r="F42" s="19" t="s">
        <v>13</v>
      </c>
      <c r="G42" s="46"/>
      <c r="H42" s="47"/>
      <c r="I42" s="23"/>
      <c r="J42" s="2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pans="1:253" ht="16.5" customHeight="1" x14ac:dyDescent="0.3">
      <c r="A43" s="18" t="s">
        <v>191</v>
      </c>
      <c r="B43" s="19" t="s">
        <v>50</v>
      </c>
      <c r="C43" s="20"/>
      <c r="D43" s="19" t="s">
        <v>12</v>
      </c>
      <c r="E43" s="20"/>
      <c r="F43" s="19" t="s">
        <v>13</v>
      </c>
      <c r="G43" s="46"/>
      <c r="H43" s="47"/>
      <c r="I43" s="23"/>
      <c r="J43" s="2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1:253" ht="16.5" customHeight="1" x14ac:dyDescent="0.3">
      <c r="A44" s="18" t="s">
        <v>192</v>
      </c>
      <c r="B44" s="19" t="s">
        <v>50</v>
      </c>
      <c r="C44" s="20"/>
      <c r="D44" s="19" t="s">
        <v>12</v>
      </c>
      <c r="E44" s="20"/>
      <c r="F44" s="19" t="s">
        <v>13</v>
      </c>
      <c r="G44" s="46"/>
      <c r="H44" s="47"/>
      <c r="I44" s="23"/>
      <c r="J44" s="2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ht="16.5" customHeight="1" x14ac:dyDescent="0.3">
      <c r="A45" s="18" t="s">
        <v>193</v>
      </c>
      <c r="B45" s="19"/>
      <c r="C45" s="20"/>
      <c r="D45" s="19"/>
      <c r="E45" s="20"/>
      <c r="F45" s="19"/>
      <c r="G45" s="46"/>
      <c r="H45" s="47"/>
      <c r="I45" s="23"/>
      <c r="J45" s="2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1:253" ht="16.5" customHeight="1" x14ac:dyDescent="0.3">
      <c r="A46" s="18"/>
      <c r="B46" s="19"/>
      <c r="C46" s="20"/>
      <c r="D46" s="19"/>
      <c r="E46" s="20"/>
      <c r="F46" s="19"/>
      <c r="G46" s="46"/>
      <c r="H46" s="47"/>
      <c r="I46" s="23"/>
      <c r="J46" s="2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pans="1:253" ht="16.5" customHeight="1" x14ac:dyDescent="0.3">
      <c r="A47" s="88" t="s">
        <v>6</v>
      </c>
      <c r="B47" s="19"/>
      <c r="C47" s="20"/>
      <c r="D47" s="19"/>
      <c r="E47" s="20"/>
      <c r="F47" s="19"/>
      <c r="G47" s="46"/>
      <c r="H47" s="47"/>
      <c r="I47" s="23"/>
      <c r="J47" s="2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pans="1:253" ht="16.5" customHeight="1" x14ac:dyDescent="0.3">
      <c r="A48" s="18" t="s">
        <v>180</v>
      </c>
      <c r="B48" s="19" t="s">
        <v>50</v>
      </c>
      <c r="C48" s="20"/>
      <c r="D48" s="19" t="s">
        <v>12</v>
      </c>
      <c r="E48" s="20"/>
      <c r="F48" s="19" t="s">
        <v>13</v>
      </c>
      <c r="G48" s="46"/>
      <c r="H48" s="47"/>
      <c r="I48" s="23"/>
      <c r="J48" s="2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pans="1:253" ht="16.5" customHeight="1" x14ac:dyDescent="0.3">
      <c r="A49" s="18" t="s">
        <v>181</v>
      </c>
      <c r="B49" s="19"/>
      <c r="C49" s="20"/>
      <c r="D49" s="19"/>
      <c r="E49" s="20"/>
      <c r="F49" s="19"/>
      <c r="G49" s="46"/>
      <c r="H49" s="47"/>
      <c r="I49" s="23"/>
      <c r="J49" s="2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pans="1:253" ht="16.5" customHeight="1" x14ac:dyDescent="0.3">
      <c r="A50" s="18"/>
      <c r="B50" s="19"/>
      <c r="C50" s="20"/>
      <c r="D50" s="19"/>
      <c r="E50" s="20"/>
      <c r="F50" s="19"/>
      <c r="G50" s="46"/>
      <c r="H50" s="47"/>
      <c r="I50" s="23"/>
      <c r="J50" s="2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pans="1:253" ht="16.5" customHeight="1" x14ac:dyDescent="0.3">
      <c r="A51" s="88" t="s">
        <v>115</v>
      </c>
      <c r="B51" s="19"/>
      <c r="C51" s="20"/>
      <c r="D51" s="19"/>
      <c r="E51" s="20"/>
      <c r="F51" s="19"/>
      <c r="G51" s="46"/>
      <c r="H51" s="47"/>
      <c r="I51" s="23"/>
      <c r="J51" s="2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</row>
    <row r="52" spans="1:253" ht="16.5" customHeight="1" x14ac:dyDescent="0.3">
      <c r="A52" s="18" t="s">
        <v>182</v>
      </c>
      <c r="B52" s="19" t="s">
        <v>50</v>
      </c>
      <c r="C52" s="20"/>
      <c r="D52" s="19" t="s">
        <v>12</v>
      </c>
      <c r="E52" s="20"/>
      <c r="F52" s="19" t="s">
        <v>13</v>
      </c>
      <c r="G52" s="46"/>
      <c r="H52" s="47"/>
      <c r="I52" s="23"/>
      <c r="J52" s="2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pans="1:253" ht="16.5" customHeight="1" x14ac:dyDescent="0.3">
      <c r="A53" s="18" t="s">
        <v>194</v>
      </c>
      <c r="B53" s="19" t="s">
        <v>50</v>
      </c>
      <c r="C53" s="20"/>
      <c r="D53" s="19" t="s">
        <v>12</v>
      </c>
      <c r="E53" s="20"/>
      <c r="F53" s="19" t="s">
        <v>13</v>
      </c>
      <c r="G53" s="46"/>
      <c r="H53" s="47"/>
      <c r="I53" s="23"/>
      <c r="J53" s="2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  <row r="54" spans="1:253" ht="16.5" customHeight="1" x14ac:dyDescent="0.3">
      <c r="A54" s="18" t="s">
        <v>195</v>
      </c>
      <c r="B54" s="19" t="s">
        <v>50</v>
      </c>
      <c r="C54" s="20"/>
      <c r="D54" s="19" t="s">
        <v>12</v>
      </c>
      <c r="E54" s="20"/>
      <c r="F54" s="19" t="s">
        <v>13</v>
      </c>
      <c r="G54" s="46"/>
      <c r="H54" s="47"/>
      <c r="I54" s="23"/>
      <c r="J54" s="2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</row>
    <row r="55" spans="1:253" ht="16.5" customHeight="1" x14ac:dyDescent="0.3">
      <c r="A55" s="18" t="s">
        <v>183</v>
      </c>
      <c r="B55" s="19"/>
      <c r="C55" s="20"/>
      <c r="D55" s="19"/>
      <c r="E55" s="20"/>
      <c r="F55" s="19"/>
      <c r="G55" s="46"/>
      <c r="H55" s="47"/>
      <c r="I55" s="23"/>
      <c r="J55" s="2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</row>
    <row r="56" spans="1:253" ht="16.5" customHeight="1" x14ac:dyDescent="0.3">
      <c r="A56" s="18"/>
      <c r="B56" s="19"/>
      <c r="C56" s="20"/>
      <c r="D56" s="19"/>
      <c r="E56" s="20"/>
      <c r="F56" s="19"/>
      <c r="G56" s="46"/>
      <c r="H56" s="47"/>
      <c r="I56" s="23"/>
      <c r="J56" s="2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</row>
    <row r="57" spans="1:253" ht="16.5" customHeight="1" x14ac:dyDescent="0.3">
      <c r="A57" s="88" t="s">
        <v>196</v>
      </c>
      <c r="B57" s="19"/>
      <c r="C57" s="20"/>
      <c r="D57" s="19"/>
      <c r="E57" s="20"/>
      <c r="F57" s="19"/>
      <c r="G57" s="46"/>
      <c r="H57" s="47"/>
      <c r="I57" s="23"/>
      <c r="J57" s="2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</row>
    <row r="58" spans="1:253" ht="16.5" customHeight="1" x14ac:dyDescent="0.3">
      <c r="A58" s="18" t="s">
        <v>197</v>
      </c>
      <c r="B58" s="19" t="s">
        <v>50</v>
      </c>
      <c r="C58" s="20"/>
      <c r="D58" s="19" t="s">
        <v>12</v>
      </c>
      <c r="E58" s="20"/>
      <c r="F58" s="19" t="s">
        <v>13</v>
      </c>
      <c r="G58" s="46"/>
      <c r="H58" s="47"/>
      <c r="I58" s="23"/>
      <c r="J58" s="2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</row>
    <row r="59" spans="1:253" ht="16.5" customHeight="1" thickBot="1" x14ac:dyDescent="0.35">
      <c r="A59" s="18" t="s">
        <v>198</v>
      </c>
      <c r="B59" s="19"/>
      <c r="C59" s="20"/>
      <c r="D59" s="19"/>
      <c r="E59" s="20"/>
      <c r="F59" s="19"/>
      <c r="G59" s="46"/>
      <c r="H59" s="47"/>
      <c r="I59" s="23"/>
      <c r="J59" s="2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</row>
    <row r="60" spans="1:253" s="11" customFormat="1" ht="19.5" customHeight="1" thickBot="1" x14ac:dyDescent="0.3">
      <c r="A60" s="18"/>
      <c r="B60" s="29"/>
      <c r="C60" s="30"/>
      <c r="D60" s="31" t="s">
        <v>40</v>
      </c>
      <c r="E60" s="30"/>
      <c r="F60" s="29"/>
      <c r="G60" s="32"/>
      <c r="H60" s="33">
        <f>SUM(H28:H59)</f>
        <v>0</v>
      </c>
      <c r="I60" s="34" t="e">
        <f>H60/$H$223</f>
        <v>#DIV/0!</v>
      </c>
      <c r="J60" s="35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</row>
    <row r="61" spans="1:253" ht="16.5" customHeight="1" thickBot="1" x14ac:dyDescent="0.35">
      <c r="A61" s="48"/>
      <c r="B61" s="37"/>
      <c r="C61" s="39"/>
      <c r="D61" s="37"/>
      <c r="E61" s="39"/>
      <c r="F61" s="37"/>
      <c r="G61" s="49"/>
      <c r="H61" s="50"/>
      <c r="I61" s="50"/>
      <c r="J61" s="5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</row>
    <row r="62" spans="1:253" s="11" customFormat="1" ht="19.5" customHeight="1" thickBot="1" x14ac:dyDescent="0.3">
      <c r="A62" s="6" t="s">
        <v>41</v>
      </c>
      <c r="B62" s="7"/>
      <c r="C62" s="8"/>
      <c r="D62" s="7"/>
      <c r="E62" s="8"/>
      <c r="F62" s="7"/>
      <c r="G62" s="8"/>
      <c r="H62" s="8"/>
      <c r="I62" s="8"/>
      <c r="J62" s="9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</row>
    <row r="63" spans="1:253" ht="16.5" customHeight="1" x14ac:dyDescent="0.3">
      <c r="A63" s="12" t="s">
        <v>42</v>
      </c>
      <c r="B63" s="13"/>
      <c r="C63" s="14"/>
      <c r="D63" s="13"/>
      <c r="E63" s="14"/>
      <c r="F63" s="13"/>
      <c r="G63" s="15"/>
      <c r="H63" s="16"/>
      <c r="I63" s="16"/>
      <c r="J63" s="4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</row>
    <row r="64" spans="1:253" ht="16.5" customHeight="1" x14ac:dyDescent="0.3">
      <c r="A64" s="18" t="s">
        <v>75</v>
      </c>
      <c r="B64" s="19" t="s">
        <v>44</v>
      </c>
      <c r="C64" s="20"/>
      <c r="D64" s="19" t="s">
        <v>45</v>
      </c>
      <c r="E64" s="20"/>
      <c r="F64" s="19" t="s">
        <v>13</v>
      </c>
      <c r="G64" s="52"/>
      <c r="H64" s="47"/>
      <c r="I64" s="23"/>
      <c r="J64" s="2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</row>
    <row r="65" spans="1:253" ht="16.5" customHeight="1" x14ac:dyDescent="0.3">
      <c r="A65" s="18" t="s">
        <v>88</v>
      </c>
      <c r="B65" s="19" t="s">
        <v>32</v>
      </c>
      <c r="C65" s="20"/>
      <c r="D65" s="19" t="s">
        <v>12</v>
      </c>
      <c r="E65" s="20"/>
      <c r="F65" s="19" t="s">
        <v>13</v>
      </c>
      <c r="G65" s="21"/>
      <c r="H65" s="22"/>
      <c r="I65" s="23"/>
      <c r="J65" s="2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  <row r="66" spans="1:253" ht="16.5" customHeight="1" x14ac:dyDescent="0.3">
      <c r="A66" s="18" t="s">
        <v>76</v>
      </c>
      <c r="B66" s="19" t="s">
        <v>32</v>
      </c>
      <c r="C66" s="20"/>
      <c r="D66" s="19" t="s">
        <v>12</v>
      </c>
      <c r="E66" s="20"/>
      <c r="F66" s="19" t="s">
        <v>13</v>
      </c>
      <c r="G66" s="21"/>
      <c r="H66" s="22"/>
      <c r="I66" s="23"/>
      <c r="J66" s="2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</row>
    <row r="67" spans="1:253" ht="16.5" customHeight="1" x14ac:dyDescent="0.3">
      <c r="A67" s="18" t="s">
        <v>77</v>
      </c>
      <c r="B67" s="19" t="s">
        <v>32</v>
      </c>
      <c r="C67" s="20"/>
      <c r="D67" s="19" t="s">
        <v>12</v>
      </c>
      <c r="E67" s="20"/>
      <c r="F67" s="19" t="s">
        <v>13</v>
      </c>
      <c r="G67" s="21"/>
      <c r="H67" s="22"/>
      <c r="I67" s="23"/>
      <c r="J67" s="2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</row>
    <row r="68" spans="1:253" ht="16.5" customHeight="1" x14ac:dyDescent="0.3">
      <c r="A68" s="18" t="s">
        <v>78</v>
      </c>
      <c r="B68" s="19" t="s">
        <v>32</v>
      </c>
      <c r="C68" s="20"/>
      <c r="D68" s="19" t="s">
        <v>12</v>
      </c>
      <c r="E68" s="20"/>
      <c r="F68" s="19" t="s">
        <v>13</v>
      </c>
      <c r="G68" s="21"/>
      <c r="H68" s="22"/>
      <c r="I68" s="23"/>
      <c r="J68" s="2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</row>
    <row r="69" spans="1:253" ht="16.5" customHeight="1" x14ac:dyDescent="0.3">
      <c r="A69" s="18" t="s">
        <v>79</v>
      </c>
      <c r="B69" s="19" t="s">
        <v>32</v>
      </c>
      <c r="C69" s="20"/>
      <c r="D69" s="19" t="s">
        <v>12</v>
      </c>
      <c r="E69" s="20"/>
      <c r="F69" s="19" t="s">
        <v>13</v>
      </c>
      <c r="G69" s="21"/>
      <c r="H69" s="22"/>
      <c r="I69" s="23"/>
      <c r="J69" s="2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</row>
    <row r="70" spans="1:253" ht="16.5" customHeight="1" x14ac:dyDescent="0.3">
      <c r="A70" s="18" t="s">
        <v>85</v>
      </c>
      <c r="B70" s="19" t="s">
        <v>46</v>
      </c>
      <c r="C70" s="20"/>
      <c r="D70" s="19" t="s">
        <v>12</v>
      </c>
      <c r="E70" s="20"/>
      <c r="F70" s="19" t="s">
        <v>13</v>
      </c>
      <c r="G70" s="21"/>
      <c r="H70" s="22"/>
      <c r="I70" s="23"/>
      <c r="J70" s="2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</row>
    <row r="71" spans="1:253" ht="16.5" customHeight="1" x14ac:dyDescent="0.3">
      <c r="A71" s="18" t="s">
        <v>129</v>
      </c>
      <c r="B71" s="19" t="s">
        <v>50</v>
      </c>
      <c r="C71" s="20"/>
      <c r="D71" s="19" t="s">
        <v>12</v>
      </c>
      <c r="E71" s="20"/>
      <c r="F71" s="19" t="s">
        <v>13</v>
      </c>
      <c r="G71" s="52"/>
      <c r="H71" s="47"/>
      <c r="I71" s="23"/>
      <c r="J71" s="2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</row>
    <row r="72" spans="1:253" ht="16.5" customHeight="1" x14ac:dyDescent="0.3">
      <c r="A72" s="18" t="s">
        <v>130</v>
      </c>
      <c r="B72" s="19" t="s">
        <v>50</v>
      </c>
      <c r="C72" s="20"/>
      <c r="D72" s="19" t="s">
        <v>12</v>
      </c>
      <c r="E72" s="20"/>
      <c r="F72" s="19" t="s">
        <v>13</v>
      </c>
      <c r="G72" s="52"/>
      <c r="H72" s="47"/>
      <c r="I72" s="23"/>
      <c r="J72" s="2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</row>
    <row r="73" spans="1:253" ht="16.5" customHeight="1" x14ac:dyDescent="0.3">
      <c r="A73" s="18" t="s">
        <v>131</v>
      </c>
      <c r="B73" s="19" t="s">
        <v>50</v>
      </c>
      <c r="C73" s="20"/>
      <c r="D73" s="19" t="s">
        <v>12</v>
      </c>
      <c r="E73" s="20"/>
      <c r="F73" s="19" t="s">
        <v>13</v>
      </c>
      <c r="G73" s="52"/>
      <c r="H73" s="47"/>
      <c r="I73" s="23"/>
      <c r="J73" s="2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</row>
    <row r="74" spans="1:253" ht="16.5" customHeight="1" x14ac:dyDescent="0.3">
      <c r="A74" s="18" t="s">
        <v>89</v>
      </c>
      <c r="B74" s="19" t="s">
        <v>50</v>
      </c>
      <c r="C74" s="20"/>
      <c r="D74" s="19" t="s">
        <v>12</v>
      </c>
      <c r="E74" s="20"/>
      <c r="F74" s="19" t="s">
        <v>13</v>
      </c>
      <c r="G74" s="52"/>
      <c r="H74" s="47"/>
      <c r="I74" s="23"/>
      <c r="J74" s="2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</row>
    <row r="75" spans="1:253" ht="16.5" customHeight="1" x14ac:dyDescent="0.3">
      <c r="A75" s="18" t="s">
        <v>90</v>
      </c>
      <c r="B75" s="19" t="s">
        <v>50</v>
      </c>
      <c r="C75" s="20"/>
      <c r="D75" s="19" t="s">
        <v>12</v>
      </c>
      <c r="E75" s="20"/>
      <c r="F75" s="19" t="s">
        <v>13</v>
      </c>
      <c r="G75" s="52"/>
      <c r="H75" s="47"/>
      <c r="I75" s="23"/>
      <c r="J75" s="2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</row>
    <row r="76" spans="1:253" ht="16.5" customHeight="1" x14ac:dyDescent="0.3">
      <c r="A76" s="18" t="s">
        <v>91</v>
      </c>
      <c r="B76" s="19" t="s">
        <v>50</v>
      </c>
      <c r="C76" s="20"/>
      <c r="D76" s="19" t="s">
        <v>12</v>
      </c>
      <c r="E76" s="20"/>
      <c r="F76" s="19" t="s">
        <v>13</v>
      </c>
      <c r="G76" s="52"/>
      <c r="H76" s="47"/>
      <c r="I76" s="23"/>
      <c r="J76" s="2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</row>
    <row r="77" spans="1:253" ht="16.5" customHeight="1" x14ac:dyDescent="0.3">
      <c r="A77" s="18" t="s">
        <v>118</v>
      </c>
      <c r="B77" s="19"/>
      <c r="C77" s="20"/>
      <c r="D77" s="19"/>
      <c r="E77" s="20"/>
      <c r="F77" s="19"/>
      <c r="G77" s="21"/>
      <c r="H77" s="23"/>
      <c r="I77" s="23"/>
      <c r="J77" s="2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</row>
    <row r="78" spans="1:253" ht="16.5" customHeight="1" x14ac:dyDescent="0.3">
      <c r="A78" s="18" t="s">
        <v>121</v>
      </c>
      <c r="B78" s="19"/>
      <c r="C78" s="20"/>
      <c r="D78" s="19"/>
      <c r="E78" s="20"/>
      <c r="F78" s="19"/>
      <c r="G78" s="21"/>
      <c r="H78" s="23"/>
      <c r="I78" s="23"/>
      <c r="J78" s="2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</row>
    <row r="79" spans="1:253" ht="16.5" customHeight="1" x14ac:dyDescent="0.3">
      <c r="A79" s="18" t="s">
        <v>124</v>
      </c>
      <c r="B79" s="19"/>
      <c r="C79" s="20"/>
      <c r="D79" s="19"/>
      <c r="E79" s="20"/>
      <c r="F79" s="19"/>
      <c r="G79" s="21"/>
      <c r="H79" s="23"/>
      <c r="I79" s="23"/>
      <c r="J79" s="2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</row>
    <row r="80" spans="1:253" ht="16.5" customHeight="1" x14ac:dyDescent="0.3">
      <c r="A80" s="18"/>
      <c r="B80" s="19"/>
      <c r="C80" s="20"/>
      <c r="D80" s="19"/>
      <c r="E80" s="20"/>
      <c r="F80" s="19"/>
      <c r="G80" s="21"/>
      <c r="H80" s="23"/>
      <c r="I80" s="23"/>
      <c r="J80" s="2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</row>
    <row r="81" spans="1:253" ht="16.5" customHeight="1" x14ac:dyDescent="0.3">
      <c r="A81" s="18" t="s">
        <v>33</v>
      </c>
      <c r="B81" s="19"/>
      <c r="C81" s="20"/>
      <c r="D81" s="19"/>
      <c r="E81" s="20"/>
      <c r="F81" s="19"/>
      <c r="G81" s="21"/>
      <c r="H81" s="23"/>
      <c r="I81" s="23"/>
      <c r="J81" s="2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</row>
    <row r="82" spans="1:253" ht="16.5" customHeight="1" x14ac:dyDescent="0.3">
      <c r="A82" s="18" t="s">
        <v>34</v>
      </c>
      <c r="B82" s="19" t="s">
        <v>7</v>
      </c>
      <c r="C82" s="20"/>
      <c r="D82" s="19" t="s">
        <v>12</v>
      </c>
      <c r="E82" s="20"/>
      <c r="F82" s="19" t="s">
        <v>13</v>
      </c>
      <c r="G82" s="52"/>
      <c r="H82" s="47"/>
      <c r="I82" s="23"/>
      <c r="J82" s="2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</row>
    <row r="83" spans="1:253" ht="16.5" customHeight="1" x14ac:dyDescent="0.3">
      <c r="A83" s="18" t="s">
        <v>35</v>
      </c>
      <c r="B83" s="19" t="s">
        <v>44</v>
      </c>
      <c r="C83" s="20"/>
      <c r="D83" s="19" t="s">
        <v>12</v>
      </c>
      <c r="E83" s="20"/>
      <c r="F83" s="19" t="s">
        <v>13</v>
      </c>
      <c r="G83" s="52"/>
      <c r="H83" s="47"/>
      <c r="I83" s="23"/>
      <c r="J83" s="2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</row>
    <row r="84" spans="1:253" ht="16.5" customHeight="1" x14ac:dyDescent="0.3">
      <c r="A84" s="18" t="s">
        <v>36</v>
      </c>
      <c r="B84" s="19" t="s">
        <v>15</v>
      </c>
      <c r="C84" s="20"/>
      <c r="D84" s="19" t="s">
        <v>12</v>
      </c>
      <c r="E84" s="20"/>
      <c r="F84" s="19" t="s">
        <v>13</v>
      </c>
      <c r="G84" s="52"/>
      <c r="H84" s="47"/>
      <c r="I84" s="23"/>
      <c r="J84" s="2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</row>
    <row r="85" spans="1:253" ht="16.5" customHeight="1" x14ac:dyDescent="0.3">
      <c r="A85" s="18" t="s">
        <v>37</v>
      </c>
      <c r="B85" s="19" t="s">
        <v>63</v>
      </c>
      <c r="C85" s="20"/>
      <c r="D85" s="19" t="s">
        <v>12</v>
      </c>
      <c r="E85" s="20"/>
      <c r="F85" s="19" t="s">
        <v>13</v>
      </c>
      <c r="G85" s="52"/>
      <c r="H85" s="47"/>
      <c r="I85" s="23"/>
      <c r="J85" s="2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</row>
    <row r="86" spans="1:253" ht="16.5" customHeight="1" x14ac:dyDescent="0.3">
      <c r="A86" s="18" t="s">
        <v>18</v>
      </c>
      <c r="B86" s="19" t="s">
        <v>44</v>
      </c>
      <c r="C86" s="20"/>
      <c r="D86" s="19" t="s">
        <v>12</v>
      </c>
      <c r="E86" s="20"/>
      <c r="F86" s="19" t="s">
        <v>13</v>
      </c>
      <c r="G86" s="52"/>
      <c r="H86" s="47"/>
      <c r="I86" s="23"/>
      <c r="J86" s="2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</row>
    <row r="87" spans="1:253" ht="16.5" customHeight="1" x14ac:dyDescent="0.3">
      <c r="A87" s="18" t="s">
        <v>19</v>
      </c>
      <c r="B87" s="19" t="s">
        <v>44</v>
      </c>
      <c r="C87" s="20"/>
      <c r="D87" s="19" t="s">
        <v>12</v>
      </c>
      <c r="E87" s="20"/>
      <c r="F87" s="19" t="s">
        <v>13</v>
      </c>
      <c r="G87" s="52"/>
      <c r="H87" s="47"/>
      <c r="I87" s="23"/>
      <c r="J87" s="2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</row>
    <row r="88" spans="1:253" ht="16.5" customHeight="1" x14ac:dyDescent="0.3">
      <c r="A88" s="18" t="s">
        <v>80</v>
      </c>
      <c r="B88" s="19" t="s">
        <v>44</v>
      </c>
      <c r="C88" s="20"/>
      <c r="D88" s="19" t="s">
        <v>12</v>
      </c>
      <c r="E88" s="20"/>
      <c r="F88" s="19" t="s">
        <v>13</v>
      </c>
      <c r="G88" s="52"/>
      <c r="H88" s="47"/>
      <c r="I88" s="23"/>
      <c r="J88" s="2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</row>
    <row r="89" spans="1:253" ht="16.5" customHeight="1" x14ac:dyDescent="0.3">
      <c r="A89" s="18" t="s">
        <v>20</v>
      </c>
      <c r="B89" s="19" t="s">
        <v>44</v>
      </c>
      <c r="C89" s="20"/>
      <c r="D89" s="19" t="s">
        <v>12</v>
      </c>
      <c r="E89" s="20"/>
      <c r="F89" s="19" t="s">
        <v>13</v>
      </c>
      <c r="G89" s="52"/>
      <c r="H89" s="47"/>
      <c r="I89" s="23"/>
      <c r="J89" s="2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</row>
    <row r="90" spans="1:253" ht="16.5" customHeight="1" x14ac:dyDescent="0.3">
      <c r="A90" s="18" t="s">
        <v>81</v>
      </c>
      <c r="B90" s="19" t="s">
        <v>44</v>
      </c>
      <c r="C90" s="20"/>
      <c r="D90" s="19" t="s">
        <v>12</v>
      </c>
      <c r="E90" s="20"/>
      <c r="F90" s="19" t="s">
        <v>13</v>
      </c>
      <c r="G90" s="52"/>
      <c r="H90" s="47"/>
      <c r="I90" s="23"/>
      <c r="J90" s="2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</row>
    <row r="91" spans="1:253" ht="16.5" customHeight="1" x14ac:dyDescent="0.3">
      <c r="A91" s="18" t="s">
        <v>21</v>
      </c>
      <c r="B91" s="19" t="s">
        <v>44</v>
      </c>
      <c r="C91" s="20"/>
      <c r="D91" s="19" t="s">
        <v>12</v>
      </c>
      <c r="E91" s="20"/>
      <c r="F91" s="19" t="s">
        <v>13</v>
      </c>
      <c r="G91" s="52"/>
      <c r="H91" s="47"/>
      <c r="I91" s="23"/>
      <c r="J91" s="2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</row>
    <row r="92" spans="1:253" ht="16.5" customHeight="1" x14ac:dyDescent="0.3">
      <c r="A92" s="18" t="s">
        <v>117</v>
      </c>
      <c r="B92" s="19"/>
      <c r="C92" s="20"/>
      <c r="D92" s="19"/>
      <c r="E92" s="20"/>
      <c r="F92" s="19"/>
      <c r="G92" s="21"/>
      <c r="H92" s="23"/>
      <c r="I92" s="23"/>
      <c r="J92" s="2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</row>
    <row r="93" spans="1:253" ht="16.5" customHeight="1" x14ac:dyDescent="0.3">
      <c r="A93" s="18" t="s">
        <v>122</v>
      </c>
      <c r="B93" s="19"/>
      <c r="C93" s="20"/>
      <c r="D93" s="19"/>
      <c r="E93" s="20"/>
      <c r="F93" s="19"/>
      <c r="G93" s="21"/>
      <c r="H93" s="23"/>
      <c r="I93" s="23"/>
      <c r="J93" s="2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</row>
    <row r="94" spans="1:253" ht="16.5" customHeight="1" x14ac:dyDescent="0.3">
      <c r="A94" s="18" t="s">
        <v>123</v>
      </c>
      <c r="B94" s="19"/>
      <c r="C94" s="20"/>
      <c r="D94" s="19"/>
      <c r="E94" s="20"/>
      <c r="F94" s="19"/>
      <c r="G94" s="21"/>
      <c r="H94" s="23"/>
      <c r="I94" s="23"/>
      <c r="J94" s="2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</row>
    <row r="95" spans="1:253" ht="16.5" customHeight="1" x14ac:dyDescent="0.3">
      <c r="A95" s="18"/>
      <c r="B95" s="19"/>
      <c r="C95" s="20"/>
      <c r="D95" s="19"/>
      <c r="E95" s="20"/>
      <c r="F95" s="19"/>
      <c r="G95" s="21"/>
      <c r="H95" s="23"/>
      <c r="I95" s="23"/>
      <c r="J95" s="2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</row>
    <row r="96" spans="1:253" ht="16.5" customHeight="1" x14ac:dyDescent="0.3">
      <c r="A96" s="18" t="s">
        <v>22</v>
      </c>
      <c r="B96" s="19"/>
      <c r="C96" s="20"/>
      <c r="D96" s="19"/>
      <c r="E96" s="20"/>
      <c r="F96" s="19"/>
      <c r="G96" s="21"/>
      <c r="H96" s="23"/>
      <c r="I96" s="23"/>
      <c r="J96" s="2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</row>
    <row r="97" spans="1:253" ht="16.5" customHeight="1" x14ac:dyDescent="0.3">
      <c r="A97" s="18" t="s">
        <v>149</v>
      </c>
      <c r="B97" s="19"/>
      <c r="C97" s="20"/>
      <c r="D97" s="19"/>
      <c r="E97" s="20"/>
      <c r="F97" s="19"/>
      <c r="G97" s="21"/>
      <c r="H97" s="23"/>
      <c r="I97" s="23"/>
      <c r="J97" s="2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</row>
    <row r="98" spans="1:253" ht="16.5" customHeight="1" x14ac:dyDescent="0.3">
      <c r="A98" s="18" t="s">
        <v>150</v>
      </c>
      <c r="B98" s="19" t="s">
        <v>39</v>
      </c>
      <c r="C98" s="20"/>
      <c r="D98" s="19" t="s">
        <v>23</v>
      </c>
      <c r="E98" s="20"/>
      <c r="F98" s="19" t="s">
        <v>24</v>
      </c>
      <c r="G98" s="21"/>
      <c r="H98" s="23"/>
      <c r="I98" s="23"/>
      <c r="J98" s="2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</row>
    <row r="99" spans="1:253" ht="16.5" customHeight="1" x14ac:dyDescent="0.3">
      <c r="A99" s="18" t="s">
        <v>151</v>
      </c>
      <c r="B99" s="19" t="s">
        <v>39</v>
      </c>
      <c r="C99" s="20"/>
      <c r="D99" s="19" t="s">
        <v>23</v>
      </c>
      <c r="E99" s="20"/>
      <c r="F99" s="19" t="s">
        <v>24</v>
      </c>
      <c r="G99" s="21"/>
      <c r="H99" s="23"/>
      <c r="I99" s="23"/>
      <c r="J99" s="2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</row>
    <row r="100" spans="1:253" ht="16.5" customHeight="1" x14ac:dyDescent="0.3">
      <c r="A100" s="18" t="s">
        <v>152</v>
      </c>
      <c r="B100" s="19" t="s">
        <v>39</v>
      </c>
      <c r="C100" s="20"/>
      <c r="D100" s="19" t="s">
        <v>23</v>
      </c>
      <c r="E100" s="20"/>
      <c r="F100" s="19" t="s">
        <v>24</v>
      </c>
      <c r="G100" s="21"/>
      <c r="H100" s="23"/>
      <c r="I100" s="23"/>
      <c r="J100" s="2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</row>
    <row r="101" spans="1:253" ht="16.5" customHeight="1" x14ac:dyDescent="0.3">
      <c r="A101" s="18" t="s">
        <v>153</v>
      </c>
      <c r="B101" s="19" t="s">
        <v>39</v>
      </c>
      <c r="C101" s="20"/>
      <c r="D101" s="19" t="s">
        <v>23</v>
      </c>
      <c r="E101" s="20"/>
      <c r="F101" s="19" t="s">
        <v>24</v>
      </c>
      <c r="G101" s="21"/>
      <c r="H101" s="23"/>
      <c r="I101" s="23"/>
      <c r="J101" s="2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</row>
    <row r="102" spans="1:253" ht="16.5" customHeight="1" x14ac:dyDescent="0.3">
      <c r="A102" s="18" t="s">
        <v>154</v>
      </c>
      <c r="B102" s="19" t="s">
        <v>39</v>
      </c>
      <c r="C102" s="20"/>
      <c r="D102" s="19" t="s">
        <v>23</v>
      </c>
      <c r="E102" s="20"/>
      <c r="F102" s="19" t="s">
        <v>24</v>
      </c>
      <c r="G102" s="21"/>
      <c r="H102" s="23"/>
      <c r="I102" s="23"/>
      <c r="J102" s="2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</row>
    <row r="103" spans="1:253" ht="16.5" customHeight="1" x14ac:dyDescent="0.3">
      <c r="A103" s="18" t="s">
        <v>155</v>
      </c>
      <c r="B103" s="19" t="s">
        <v>39</v>
      </c>
      <c r="C103" s="20"/>
      <c r="D103" s="19" t="s">
        <v>23</v>
      </c>
      <c r="E103" s="20"/>
      <c r="F103" s="19" t="s">
        <v>24</v>
      </c>
      <c r="G103" s="21"/>
      <c r="H103" s="23"/>
      <c r="I103" s="23"/>
      <c r="J103" s="2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</row>
    <row r="104" spans="1:253" ht="16.5" customHeight="1" x14ac:dyDescent="0.3">
      <c r="A104" s="18" t="s">
        <v>156</v>
      </c>
      <c r="B104" s="19" t="s">
        <v>39</v>
      </c>
      <c r="C104" s="20"/>
      <c r="D104" s="19" t="s">
        <v>23</v>
      </c>
      <c r="E104" s="20"/>
      <c r="F104" s="19" t="s">
        <v>24</v>
      </c>
      <c r="G104" s="21"/>
      <c r="H104" s="23"/>
      <c r="I104" s="23"/>
      <c r="J104" s="2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</row>
    <row r="105" spans="1:253" ht="16.5" customHeight="1" x14ac:dyDescent="0.3">
      <c r="A105" s="18" t="s">
        <v>157</v>
      </c>
      <c r="B105" s="19" t="s">
        <v>39</v>
      </c>
      <c r="C105" s="20"/>
      <c r="D105" s="19" t="s">
        <v>23</v>
      </c>
      <c r="E105" s="20"/>
      <c r="F105" s="19" t="s">
        <v>24</v>
      </c>
      <c r="G105" s="21"/>
      <c r="H105" s="23"/>
      <c r="I105" s="23"/>
      <c r="J105" s="2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</row>
    <row r="106" spans="1:253" ht="16.5" customHeight="1" x14ac:dyDescent="0.3">
      <c r="A106" s="18" t="s">
        <v>158</v>
      </c>
      <c r="B106" s="19" t="s">
        <v>39</v>
      </c>
      <c r="C106" s="20"/>
      <c r="D106" s="19" t="s">
        <v>23</v>
      </c>
      <c r="E106" s="20"/>
      <c r="F106" s="19" t="s">
        <v>24</v>
      </c>
      <c r="G106" s="21"/>
      <c r="H106" s="23"/>
      <c r="I106" s="23"/>
      <c r="J106" s="2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</row>
    <row r="107" spans="1:253" ht="16.5" customHeight="1" x14ac:dyDescent="0.3">
      <c r="A107" s="18" t="s">
        <v>159</v>
      </c>
      <c r="B107" s="19"/>
      <c r="C107" s="20"/>
      <c r="D107" s="19"/>
      <c r="E107" s="20"/>
      <c r="F107" s="19"/>
      <c r="G107" s="21"/>
      <c r="H107" s="23"/>
      <c r="I107" s="23"/>
      <c r="J107" s="2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</row>
    <row r="108" spans="1:253" ht="16.5" customHeight="1" x14ac:dyDescent="0.3">
      <c r="A108" s="18" t="s">
        <v>160</v>
      </c>
      <c r="B108" s="19"/>
      <c r="C108" s="20"/>
      <c r="D108" s="19"/>
      <c r="E108" s="20"/>
      <c r="F108" s="19"/>
      <c r="G108" s="21"/>
      <c r="H108" s="23"/>
      <c r="I108" s="23"/>
      <c r="J108" s="2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</row>
    <row r="109" spans="1:253" ht="16.5" customHeight="1" x14ac:dyDescent="0.3">
      <c r="A109" s="18" t="s">
        <v>161</v>
      </c>
      <c r="B109" s="19"/>
      <c r="C109" s="20"/>
      <c r="D109" s="19"/>
      <c r="E109" s="20"/>
      <c r="F109" s="19"/>
      <c r="G109" s="21"/>
      <c r="H109" s="23"/>
      <c r="I109" s="23"/>
      <c r="J109" s="2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</row>
    <row r="110" spans="1:253" ht="16.5" customHeight="1" x14ac:dyDescent="0.3">
      <c r="A110" s="18" t="s">
        <v>162</v>
      </c>
      <c r="B110" s="19"/>
      <c r="C110" s="20"/>
      <c r="D110" s="19"/>
      <c r="E110" s="20"/>
      <c r="F110" s="19"/>
      <c r="G110" s="21"/>
      <c r="H110" s="23"/>
      <c r="I110" s="23"/>
      <c r="J110" s="2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</row>
    <row r="111" spans="1:253" ht="16.5" customHeight="1" x14ac:dyDescent="0.3">
      <c r="A111" s="18" t="s">
        <v>163</v>
      </c>
      <c r="B111" s="19" t="s">
        <v>39</v>
      </c>
      <c r="C111" s="20"/>
      <c r="D111" s="19" t="s">
        <v>23</v>
      </c>
      <c r="E111" s="20"/>
      <c r="F111" s="19" t="s">
        <v>24</v>
      </c>
      <c r="G111" s="21"/>
      <c r="H111" s="23"/>
      <c r="I111" s="23"/>
      <c r="J111" s="2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</row>
    <row r="112" spans="1:253" ht="16.5" customHeight="1" x14ac:dyDescent="0.3">
      <c r="A112" s="18" t="s">
        <v>164</v>
      </c>
      <c r="B112" s="19" t="s">
        <v>39</v>
      </c>
      <c r="C112" s="20"/>
      <c r="D112" s="19" t="s">
        <v>23</v>
      </c>
      <c r="E112" s="20"/>
      <c r="F112" s="19" t="s">
        <v>24</v>
      </c>
      <c r="G112" s="21"/>
      <c r="H112" s="23"/>
      <c r="I112" s="23"/>
      <c r="J112" s="2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</row>
    <row r="113" spans="1:253" ht="16.5" customHeight="1" x14ac:dyDescent="0.3">
      <c r="A113" s="18" t="s">
        <v>165</v>
      </c>
      <c r="B113" s="19" t="s">
        <v>39</v>
      </c>
      <c r="C113" s="20"/>
      <c r="D113" s="19" t="s">
        <v>23</v>
      </c>
      <c r="E113" s="20"/>
      <c r="F113" s="19" t="s">
        <v>24</v>
      </c>
      <c r="G113" s="21"/>
      <c r="H113" s="23"/>
      <c r="I113" s="23"/>
      <c r="J113" s="2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</row>
    <row r="114" spans="1:253" ht="16.5" customHeight="1" x14ac:dyDescent="0.3">
      <c r="A114" s="18" t="s">
        <v>166</v>
      </c>
      <c r="B114" s="19"/>
      <c r="C114" s="20"/>
      <c r="D114" s="19"/>
      <c r="E114" s="20"/>
      <c r="F114" s="19"/>
      <c r="G114" s="21"/>
      <c r="H114" s="23"/>
      <c r="I114" s="23"/>
      <c r="J114" s="2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</row>
    <row r="115" spans="1:253" ht="16.5" customHeight="1" x14ac:dyDescent="0.3">
      <c r="A115" s="18" t="s">
        <v>167</v>
      </c>
      <c r="B115" s="19"/>
      <c r="C115" s="20"/>
      <c r="D115" s="19"/>
      <c r="E115" s="20"/>
      <c r="F115" s="19"/>
      <c r="G115" s="21"/>
      <c r="H115" s="23"/>
      <c r="I115" s="23"/>
      <c r="J115" s="2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</row>
    <row r="116" spans="1:253" ht="16.5" customHeight="1" x14ac:dyDescent="0.3">
      <c r="A116" s="18" t="s">
        <v>168</v>
      </c>
      <c r="B116" s="19"/>
      <c r="C116" s="20"/>
      <c r="D116" s="19"/>
      <c r="E116" s="20"/>
      <c r="F116" s="19"/>
      <c r="G116" s="21"/>
      <c r="H116" s="23"/>
      <c r="I116" s="23"/>
      <c r="J116" s="2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</row>
    <row r="117" spans="1:253" ht="16.5" customHeight="1" x14ac:dyDescent="0.3">
      <c r="A117" s="18" t="s">
        <v>169</v>
      </c>
      <c r="B117" s="19" t="s">
        <v>44</v>
      </c>
      <c r="C117" s="20"/>
      <c r="D117" s="19"/>
      <c r="E117" s="20"/>
      <c r="F117" s="19"/>
      <c r="G117" s="21"/>
      <c r="H117" s="23"/>
      <c r="I117" s="23"/>
      <c r="J117" s="2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</row>
    <row r="118" spans="1:253" ht="16.5" customHeight="1" x14ac:dyDescent="0.3">
      <c r="A118" s="18" t="s">
        <v>170</v>
      </c>
      <c r="B118" s="19"/>
      <c r="C118" s="20"/>
      <c r="D118" s="19"/>
      <c r="E118" s="20"/>
      <c r="F118" s="19"/>
      <c r="G118" s="21"/>
      <c r="H118" s="23"/>
      <c r="I118" s="23"/>
      <c r="J118" s="2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</row>
    <row r="119" spans="1:253" ht="16.5" customHeight="1" x14ac:dyDescent="0.3">
      <c r="A119" s="18" t="s">
        <v>113</v>
      </c>
      <c r="B119" s="19"/>
      <c r="C119" s="20"/>
      <c r="D119" s="19"/>
      <c r="E119" s="20"/>
      <c r="F119" s="19"/>
      <c r="G119" s="21"/>
      <c r="H119" s="23"/>
      <c r="I119" s="23"/>
      <c r="J119" s="2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</row>
    <row r="120" spans="1:253" ht="16.5" customHeight="1" x14ac:dyDescent="0.3">
      <c r="A120" s="18" t="s">
        <v>114</v>
      </c>
      <c r="B120" s="19"/>
      <c r="C120" s="20"/>
      <c r="D120" s="19"/>
      <c r="E120" s="20"/>
      <c r="F120" s="19"/>
      <c r="G120" s="21"/>
      <c r="H120" s="23"/>
      <c r="I120" s="23"/>
      <c r="J120" s="2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</row>
    <row r="121" spans="1:253" ht="16.5" customHeight="1" x14ac:dyDescent="0.3">
      <c r="A121" s="18"/>
      <c r="B121" s="19"/>
      <c r="C121" s="20"/>
      <c r="D121" s="19"/>
      <c r="E121" s="20"/>
      <c r="F121" s="19"/>
      <c r="G121" s="89" t="s">
        <v>184</v>
      </c>
      <c r="H121" s="93">
        <f>+SUM(H98:H120)</f>
        <v>0</v>
      </c>
      <c r="I121" s="23"/>
      <c r="J121" s="2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</row>
    <row r="122" spans="1:253" ht="16.5" customHeight="1" x14ac:dyDescent="0.3">
      <c r="A122" s="18"/>
      <c r="B122" s="19"/>
      <c r="C122" s="20"/>
      <c r="D122" s="19"/>
      <c r="E122" s="20"/>
      <c r="F122" s="19"/>
      <c r="G122" s="21"/>
      <c r="H122" s="23"/>
      <c r="I122" s="23"/>
      <c r="J122" s="2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</row>
    <row r="123" spans="1:253" ht="16.5" customHeight="1" x14ac:dyDescent="0.3">
      <c r="A123" s="18" t="s">
        <v>8</v>
      </c>
      <c r="B123" s="19" t="s">
        <v>44</v>
      </c>
      <c r="C123" s="20"/>
      <c r="D123" s="19"/>
      <c r="E123" s="20"/>
      <c r="F123" s="19"/>
      <c r="G123" s="52"/>
      <c r="H123" s="47"/>
      <c r="I123" s="23"/>
      <c r="J123" s="2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</row>
    <row r="124" spans="1:253" ht="16.5" customHeight="1" x14ac:dyDescent="0.3">
      <c r="A124" s="18" t="s">
        <v>210</v>
      </c>
      <c r="B124" s="19" t="s">
        <v>44</v>
      </c>
      <c r="C124" s="20"/>
      <c r="D124" s="19"/>
      <c r="E124" s="20"/>
      <c r="F124" s="19"/>
      <c r="G124" s="52"/>
      <c r="H124" s="47"/>
      <c r="I124" s="23"/>
      <c r="J124" s="2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</row>
    <row r="125" spans="1:253" ht="16.5" customHeight="1" x14ac:dyDescent="0.3">
      <c r="A125" s="18" t="s">
        <v>25</v>
      </c>
      <c r="B125" s="19" t="s">
        <v>44</v>
      </c>
      <c r="C125" s="20"/>
      <c r="D125" s="19"/>
      <c r="E125" s="20"/>
      <c r="F125" s="19"/>
      <c r="G125" s="52"/>
      <c r="H125" s="47"/>
      <c r="I125" s="23"/>
      <c r="J125" s="2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</row>
    <row r="126" spans="1:253" ht="16.5" customHeight="1" x14ac:dyDescent="0.3">
      <c r="A126" s="18" t="s">
        <v>26</v>
      </c>
      <c r="B126" s="19" t="s">
        <v>44</v>
      </c>
      <c r="C126" s="20"/>
      <c r="D126" s="19"/>
      <c r="E126" s="20"/>
      <c r="F126" s="19"/>
      <c r="G126" s="52"/>
      <c r="H126" s="47"/>
      <c r="I126" s="23"/>
      <c r="J126" s="2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</row>
    <row r="127" spans="1:253" ht="16.5" customHeight="1" x14ac:dyDescent="0.3">
      <c r="A127" s="18" t="s">
        <v>27</v>
      </c>
      <c r="B127" s="19" t="s">
        <v>39</v>
      </c>
      <c r="C127" s="20"/>
      <c r="D127" s="19" t="s">
        <v>12</v>
      </c>
      <c r="E127" s="20"/>
      <c r="F127" s="19" t="s">
        <v>13</v>
      </c>
      <c r="G127" s="52"/>
      <c r="H127" s="47"/>
      <c r="I127" s="23"/>
      <c r="J127" s="2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</row>
    <row r="128" spans="1:253" ht="16.5" customHeight="1" x14ac:dyDescent="0.3">
      <c r="A128" s="18" t="s">
        <v>28</v>
      </c>
      <c r="B128" s="19" t="s">
        <v>44</v>
      </c>
      <c r="C128" s="20"/>
      <c r="D128" s="19"/>
      <c r="E128" s="20"/>
      <c r="F128" s="19"/>
      <c r="G128" s="52"/>
      <c r="H128" s="47"/>
      <c r="I128" s="23"/>
      <c r="J128" s="2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</row>
    <row r="129" spans="1:253" ht="16.5" customHeight="1" x14ac:dyDescent="0.3">
      <c r="A129" s="18" t="s">
        <v>110</v>
      </c>
      <c r="B129" s="19" t="s">
        <v>44</v>
      </c>
      <c r="C129" s="20"/>
      <c r="D129" s="19"/>
      <c r="E129" s="20"/>
      <c r="F129" s="19"/>
      <c r="G129" s="52"/>
      <c r="H129" s="47"/>
      <c r="I129" s="23"/>
      <c r="J129" s="2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</row>
    <row r="130" spans="1:253" ht="16.5" customHeight="1" x14ac:dyDescent="0.3">
      <c r="A130" s="18" t="s">
        <v>107</v>
      </c>
      <c r="B130" s="19" t="s">
        <v>44</v>
      </c>
      <c r="C130" s="20"/>
      <c r="D130" s="19"/>
      <c r="E130" s="20"/>
      <c r="F130" s="19"/>
      <c r="G130" s="52"/>
      <c r="H130" s="47"/>
      <c r="I130" s="23"/>
      <c r="J130" s="2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</row>
    <row r="131" spans="1:253" ht="16.5" customHeight="1" x14ac:dyDescent="0.3">
      <c r="A131" s="18" t="s">
        <v>108</v>
      </c>
      <c r="B131" s="19" t="s">
        <v>44</v>
      </c>
      <c r="C131" s="20"/>
      <c r="D131" s="19"/>
      <c r="E131" s="20"/>
      <c r="F131" s="19"/>
      <c r="G131" s="21"/>
      <c r="H131" s="23"/>
      <c r="I131" s="23"/>
      <c r="J131" s="2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</row>
    <row r="132" spans="1:253" ht="16.5" customHeight="1" x14ac:dyDescent="0.3">
      <c r="A132" s="18" t="s">
        <v>109</v>
      </c>
      <c r="B132" s="19" t="s">
        <v>32</v>
      </c>
      <c r="C132" s="20"/>
      <c r="D132" s="19" t="s">
        <v>12</v>
      </c>
      <c r="E132" s="20"/>
      <c r="F132" s="19" t="s">
        <v>13</v>
      </c>
      <c r="G132" s="52"/>
      <c r="H132" s="47"/>
      <c r="I132" s="23"/>
      <c r="J132" s="2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</row>
    <row r="133" spans="1:253" x14ac:dyDescent="0.3">
      <c r="A133" s="25" t="s">
        <v>133</v>
      </c>
      <c r="B133" s="19"/>
      <c r="C133" s="20"/>
      <c r="D133" s="19"/>
      <c r="E133" s="20"/>
      <c r="F133" s="19"/>
      <c r="G133" s="21"/>
      <c r="H133" s="23"/>
      <c r="I133" s="23"/>
      <c r="J133" s="2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</row>
    <row r="134" spans="1:253" ht="31.05" customHeight="1" x14ac:dyDescent="0.3">
      <c r="A134" s="18" t="s">
        <v>125</v>
      </c>
      <c r="B134" s="19"/>
      <c r="C134" s="20"/>
      <c r="D134" s="19"/>
      <c r="E134" s="20"/>
      <c r="F134" s="19"/>
      <c r="G134" s="21"/>
      <c r="H134" s="23"/>
      <c r="I134" s="23"/>
      <c r="J134" s="2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</row>
    <row r="135" spans="1:253" ht="16.5" customHeight="1" x14ac:dyDescent="0.3">
      <c r="A135" s="18" t="s">
        <v>126</v>
      </c>
      <c r="B135" s="19"/>
      <c r="C135" s="20"/>
      <c r="D135" s="19"/>
      <c r="E135" s="20"/>
      <c r="F135" s="19"/>
      <c r="G135" s="21"/>
      <c r="H135" s="23"/>
      <c r="I135" s="23"/>
      <c r="J135" s="2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</row>
    <row r="136" spans="1:253" ht="16.5" customHeight="1" thickBot="1" x14ac:dyDescent="0.35">
      <c r="A136" s="18"/>
      <c r="B136" s="19"/>
      <c r="C136" s="20"/>
      <c r="D136" s="19"/>
      <c r="E136" s="20"/>
      <c r="F136" s="19"/>
      <c r="G136" s="21"/>
      <c r="H136" s="28"/>
      <c r="I136" s="28"/>
      <c r="J136" s="2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</row>
    <row r="137" spans="1:253" s="11" customFormat="1" ht="19.5" customHeight="1" thickBot="1" x14ac:dyDescent="0.3">
      <c r="A137" s="18"/>
      <c r="B137" s="29"/>
      <c r="C137" s="30"/>
      <c r="D137" s="31" t="s">
        <v>58</v>
      </c>
      <c r="E137" s="30"/>
      <c r="F137" s="29"/>
      <c r="G137" s="32"/>
      <c r="H137" s="33">
        <f>SUM(H63:H136)-H121</f>
        <v>0</v>
      </c>
      <c r="I137" s="34" t="e">
        <f>H137/$H$223</f>
        <v>#DIV/0!</v>
      </c>
      <c r="J137" s="35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</row>
    <row r="138" spans="1:253" ht="16.5" customHeight="1" thickBot="1" x14ac:dyDescent="0.35">
      <c r="A138" s="36"/>
      <c r="B138" s="37"/>
      <c r="C138" s="38"/>
      <c r="D138" s="37"/>
      <c r="E138" s="39"/>
      <c r="F138" s="37"/>
      <c r="G138" s="40"/>
      <c r="H138" s="41"/>
      <c r="I138" s="42"/>
      <c r="J138" s="4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</row>
    <row r="139" spans="1:253" s="11" customFormat="1" ht="19.5" customHeight="1" thickBot="1" x14ac:dyDescent="0.3">
      <c r="A139" s="6" t="s">
        <v>59</v>
      </c>
      <c r="B139" s="7"/>
      <c r="C139" s="8"/>
      <c r="D139" s="7"/>
      <c r="E139" s="8"/>
      <c r="F139" s="7"/>
      <c r="G139" s="8"/>
      <c r="H139" s="8"/>
      <c r="I139" s="8"/>
      <c r="J139" s="9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</row>
    <row r="140" spans="1:253" x14ac:dyDescent="0.3">
      <c r="A140" s="53" t="s">
        <v>60</v>
      </c>
      <c r="B140" s="13"/>
      <c r="C140" s="14"/>
      <c r="D140" s="13"/>
      <c r="E140" s="14"/>
      <c r="F140" s="13"/>
      <c r="G140" s="15"/>
      <c r="H140" s="44"/>
      <c r="I140" s="16"/>
      <c r="J140" s="1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</row>
    <row r="141" spans="1:253" x14ac:dyDescent="0.3">
      <c r="A141" s="54" t="s">
        <v>29</v>
      </c>
      <c r="B141" s="19"/>
      <c r="C141" s="20"/>
      <c r="D141" s="19"/>
      <c r="E141" s="20"/>
      <c r="F141" s="19"/>
      <c r="G141" s="21"/>
      <c r="H141" s="47"/>
      <c r="I141" s="23"/>
      <c r="J141" s="2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</row>
    <row r="142" spans="1:253" x14ac:dyDescent="0.3">
      <c r="A142" s="54" t="s">
        <v>61</v>
      </c>
      <c r="B142" s="19"/>
      <c r="C142" s="20"/>
      <c r="D142" s="19"/>
      <c r="E142" s="20"/>
      <c r="F142" s="19"/>
      <c r="G142" s="21"/>
      <c r="H142" s="47"/>
      <c r="I142" s="23"/>
      <c r="J142" s="2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</row>
    <row r="143" spans="1:253" x14ac:dyDescent="0.3">
      <c r="A143" s="54" t="s">
        <v>211</v>
      </c>
      <c r="B143" s="19"/>
      <c r="C143" s="20"/>
      <c r="D143" s="19"/>
      <c r="E143" s="20"/>
      <c r="F143" s="19"/>
      <c r="G143" s="21"/>
      <c r="H143" s="47"/>
      <c r="I143" s="23"/>
      <c r="J143" s="2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</row>
    <row r="144" spans="1:253" x14ac:dyDescent="0.3">
      <c r="A144" s="54" t="s">
        <v>62</v>
      </c>
      <c r="B144" s="19"/>
      <c r="C144" s="20"/>
      <c r="D144" s="19"/>
      <c r="E144" s="20"/>
      <c r="F144" s="19"/>
      <c r="G144" s="21"/>
      <c r="H144" s="47"/>
      <c r="I144" s="23"/>
      <c r="J144" s="2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</row>
    <row r="145" spans="1:253" ht="27.6" x14ac:dyDescent="0.3">
      <c r="A145" s="54" t="s">
        <v>143</v>
      </c>
      <c r="B145" s="19"/>
      <c r="C145" s="20"/>
      <c r="D145" s="19"/>
      <c r="E145" s="20"/>
      <c r="F145" s="19"/>
      <c r="G145" s="21"/>
      <c r="H145" s="47"/>
      <c r="I145" s="23"/>
      <c r="J145" s="2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</row>
    <row r="146" spans="1:253" x14ac:dyDescent="0.3">
      <c r="A146" s="54" t="s">
        <v>30</v>
      </c>
      <c r="B146" s="19"/>
      <c r="C146" s="20"/>
      <c r="D146" s="19"/>
      <c r="E146" s="20"/>
      <c r="F146" s="19"/>
      <c r="G146" s="21"/>
      <c r="H146" s="47"/>
      <c r="I146" s="23"/>
      <c r="J146" s="2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</row>
    <row r="147" spans="1:253" x14ac:dyDescent="0.3">
      <c r="A147" s="54" t="s">
        <v>31</v>
      </c>
      <c r="B147" s="19"/>
      <c r="C147" s="20"/>
      <c r="D147" s="19"/>
      <c r="E147" s="20"/>
      <c r="F147" s="19"/>
      <c r="G147" s="21"/>
      <c r="H147" s="47"/>
      <c r="I147" s="23"/>
      <c r="J147" s="2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</row>
    <row r="148" spans="1:253" ht="27.6" x14ac:dyDescent="0.3">
      <c r="A148" s="54" t="s">
        <v>144</v>
      </c>
      <c r="B148" s="55"/>
      <c r="C148" s="56"/>
      <c r="D148" s="55"/>
      <c r="E148" s="20"/>
      <c r="F148" s="19"/>
      <c r="G148" s="21"/>
      <c r="H148" s="47"/>
      <c r="I148" s="23"/>
      <c r="J148" s="2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</row>
    <row r="149" spans="1:253" x14ac:dyDescent="0.3">
      <c r="A149" s="54" t="s">
        <v>64</v>
      </c>
      <c r="B149" s="19"/>
      <c r="C149" s="20"/>
      <c r="D149" s="19"/>
      <c r="E149" s="20"/>
      <c r="F149" s="19"/>
      <c r="G149" s="21"/>
      <c r="H149" s="47"/>
      <c r="I149" s="23"/>
      <c r="J149" s="2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</row>
    <row r="150" spans="1:253" x14ac:dyDescent="0.3">
      <c r="A150" s="54" t="s">
        <v>136</v>
      </c>
      <c r="B150" s="55"/>
      <c r="C150" s="56"/>
      <c r="D150" s="55"/>
      <c r="E150" s="20"/>
      <c r="F150" s="19"/>
      <c r="G150" s="21"/>
      <c r="H150" s="47"/>
      <c r="I150" s="23"/>
      <c r="J150" s="2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</row>
    <row r="151" spans="1:253" x14ac:dyDescent="0.3">
      <c r="A151" s="54" t="s">
        <v>171</v>
      </c>
      <c r="B151" s="19"/>
      <c r="C151" s="20"/>
      <c r="D151" s="19"/>
      <c r="E151" s="20"/>
      <c r="F151" s="19"/>
      <c r="G151" s="46"/>
      <c r="H151" s="47"/>
      <c r="I151" s="23"/>
      <c r="J151" s="2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</row>
    <row r="152" spans="1:253" x14ac:dyDescent="0.3">
      <c r="A152" s="54" t="s">
        <v>105</v>
      </c>
      <c r="B152" s="19"/>
      <c r="C152" s="20"/>
      <c r="D152" s="19"/>
      <c r="E152" s="20"/>
      <c r="F152" s="19"/>
      <c r="G152" s="46"/>
      <c r="H152" s="47"/>
      <c r="I152" s="23"/>
      <c r="J152" s="2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</row>
    <row r="153" spans="1:253" x14ac:dyDescent="0.3">
      <c r="A153" s="54" t="s">
        <v>106</v>
      </c>
      <c r="B153" s="19"/>
      <c r="C153" s="20"/>
      <c r="D153" s="19"/>
      <c r="E153" s="20"/>
      <c r="F153" s="19"/>
      <c r="G153" s="46"/>
      <c r="H153" s="47"/>
      <c r="I153" s="23"/>
      <c r="J153" s="2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</row>
    <row r="154" spans="1:253" x14ac:dyDescent="0.3">
      <c r="A154" s="54" t="s">
        <v>104</v>
      </c>
      <c r="B154" s="19"/>
      <c r="C154" s="20"/>
      <c r="D154" s="19"/>
      <c r="E154" s="20"/>
      <c r="F154" s="19"/>
      <c r="G154" s="46"/>
      <c r="H154" s="47"/>
      <c r="I154" s="23"/>
      <c r="J154" s="2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</row>
    <row r="155" spans="1:253" x14ac:dyDescent="0.3">
      <c r="A155" s="54" t="s">
        <v>92</v>
      </c>
      <c r="B155" s="19"/>
      <c r="C155" s="20"/>
      <c r="D155" s="19"/>
      <c r="E155" s="20"/>
      <c r="F155" s="19"/>
      <c r="G155" s="21"/>
      <c r="H155" s="47"/>
      <c r="I155" s="23"/>
      <c r="J155" s="2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</row>
    <row r="156" spans="1:253" x14ac:dyDescent="0.3">
      <c r="A156" s="54" t="s">
        <v>65</v>
      </c>
      <c r="B156" s="19"/>
      <c r="C156" s="20"/>
      <c r="D156" s="19"/>
      <c r="E156" s="20"/>
      <c r="F156" s="19"/>
      <c r="G156" s="21"/>
      <c r="H156" s="47"/>
      <c r="I156" s="23"/>
      <c r="J156" s="2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</row>
    <row r="157" spans="1:253" x14ac:dyDescent="0.3">
      <c r="A157" s="54" t="s">
        <v>49</v>
      </c>
      <c r="B157" s="19"/>
      <c r="C157" s="20"/>
      <c r="D157" s="19"/>
      <c r="E157" s="20"/>
      <c r="F157" s="19"/>
      <c r="G157" s="21"/>
      <c r="H157" s="47"/>
      <c r="I157" s="23"/>
      <c r="J157" s="2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</row>
    <row r="158" spans="1:253" x14ac:dyDescent="0.3">
      <c r="A158" s="54" t="s">
        <v>43</v>
      </c>
      <c r="B158" s="19"/>
      <c r="C158" s="20"/>
      <c r="D158" s="19"/>
      <c r="E158" s="20"/>
      <c r="F158" s="19"/>
      <c r="G158" s="21"/>
      <c r="H158" s="23"/>
      <c r="I158" s="23"/>
      <c r="J158" s="2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</row>
    <row r="159" spans="1:253" ht="27.6" x14ac:dyDescent="0.3">
      <c r="A159" s="54" t="s">
        <v>142</v>
      </c>
      <c r="B159" s="19"/>
      <c r="C159" s="20"/>
      <c r="D159" s="19"/>
      <c r="E159" s="20"/>
      <c r="F159" s="19"/>
      <c r="G159" s="21"/>
      <c r="H159" s="23"/>
      <c r="I159" s="23"/>
      <c r="J159" s="2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</row>
    <row r="160" spans="1:253" ht="27.6" x14ac:dyDescent="0.3">
      <c r="A160" s="54" t="s">
        <v>93</v>
      </c>
      <c r="B160" s="19" t="s">
        <v>39</v>
      </c>
      <c r="C160" s="20"/>
      <c r="D160" s="19" t="s">
        <v>12</v>
      </c>
      <c r="E160" s="20"/>
      <c r="F160" s="19" t="s">
        <v>13</v>
      </c>
      <c r="G160" s="52"/>
      <c r="H160" s="23"/>
      <c r="I160" s="23"/>
      <c r="J160" s="2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</row>
    <row r="161" spans="1:253" ht="27.6" x14ac:dyDescent="0.3">
      <c r="A161" s="54" t="s">
        <v>98</v>
      </c>
      <c r="B161" s="19"/>
      <c r="C161" s="20"/>
      <c r="D161" s="19"/>
      <c r="E161" s="20"/>
      <c r="F161" s="19"/>
      <c r="G161" s="21"/>
      <c r="H161" s="23"/>
      <c r="I161" s="23"/>
      <c r="J161" s="2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</row>
    <row r="162" spans="1:253" x14ac:dyDescent="0.3">
      <c r="A162" s="54" t="s">
        <v>99</v>
      </c>
      <c r="B162" s="19" t="s">
        <v>50</v>
      </c>
      <c r="C162" s="20"/>
      <c r="D162" s="19" t="s">
        <v>87</v>
      </c>
      <c r="E162" s="20"/>
      <c r="F162" s="19" t="s">
        <v>86</v>
      </c>
      <c r="G162" s="46"/>
      <c r="H162" s="47"/>
      <c r="I162" s="23"/>
      <c r="J162" s="2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</row>
    <row r="163" spans="1:253" x14ac:dyDescent="0.3">
      <c r="A163" s="54" t="s">
        <v>100</v>
      </c>
      <c r="B163" s="19" t="s">
        <v>50</v>
      </c>
      <c r="C163" s="20"/>
      <c r="D163" s="19" t="str">
        <f>+D162</f>
        <v>x ore-tot</v>
      </c>
      <c r="E163" s="20"/>
      <c r="F163" s="19" t="str">
        <f>+F162</f>
        <v>x€/ora</v>
      </c>
      <c r="G163" s="46"/>
      <c r="H163" s="47"/>
      <c r="I163" s="23"/>
      <c r="J163" s="2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</row>
    <row r="164" spans="1:253" x14ac:dyDescent="0.3">
      <c r="A164" s="54" t="s">
        <v>101</v>
      </c>
      <c r="B164" s="19" t="s">
        <v>50</v>
      </c>
      <c r="C164" s="20"/>
      <c r="D164" s="19" t="str">
        <f>+D163</f>
        <v>x ore-tot</v>
      </c>
      <c r="E164" s="20"/>
      <c r="F164" s="19" t="str">
        <f>+F163</f>
        <v>x€/ora</v>
      </c>
      <c r="G164" s="46"/>
      <c r="H164" s="47"/>
      <c r="I164" s="23"/>
      <c r="J164" s="2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</row>
    <row r="165" spans="1:253" x14ac:dyDescent="0.3">
      <c r="A165" s="54" t="s">
        <v>102</v>
      </c>
      <c r="B165" s="19" t="s">
        <v>50</v>
      </c>
      <c r="C165" s="20"/>
      <c r="D165" s="19" t="str">
        <f>+D164</f>
        <v>x ore-tot</v>
      </c>
      <c r="E165" s="20"/>
      <c r="F165" s="19" t="str">
        <f>+F164</f>
        <v>x€/ora</v>
      </c>
      <c r="G165" s="46"/>
      <c r="H165" s="47"/>
      <c r="I165" s="23"/>
      <c r="J165" s="2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</row>
    <row r="166" spans="1:253" x14ac:dyDescent="0.3">
      <c r="A166" s="54" t="s">
        <v>103</v>
      </c>
      <c r="B166" s="19" t="s">
        <v>50</v>
      </c>
      <c r="C166" s="20"/>
      <c r="D166" s="19" t="str">
        <f>+D165</f>
        <v>x ore-tot</v>
      </c>
      <c r="E166" s="20"/>
      <c r="F166" s="19" t="str">
        <f>+F165</f>
        <v>x€/ora</v>
      </c>
      <c r="G166" s="46"/>
      <c r="H166" s="47"/>
      <c r="I166" s="23"/>
      <c r="J166" s="2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</row>
    <row r="167" spans="1:253" ht="35.25" customHeight="1" x14ac:dyDescent="0.3">
      <c r="A167" s="57" t="s">
        <v>137</v>
      </c>
      <c r="B167" s="19"/>
      <c r="C167" s="20"/>
      <c r="D167" s="19"/>
      <c r="E167" s="20"/>
      <c r="F167" s="19"/>
      <c r="G167" s="46"/>
      <c r="H167" s="47"/>
      <c r="I167" s="23"/>
      <c r="J167" s="2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</row>
    <row r="168" spans="1:253" ht="27.6" x14ac:dyDescent="0.3">
      <c r="A168" s="57" t="s">
        <v>138</v>
      </c>
      <c r="B168" s="19"/>
      <c r="C168" s="20"/>
      <c r="D168" s="19"/>
      <c r="E168" s="20"/>
      <c r="F168" s="19"/>
      <c r="G168" s="46"/>
      <c r="H168" s="47"/>
      <c r="I168" s="23"/>
      <c r="J168" s="2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</row>
    <row r="169" spans="1:253" x14ac:dyDescent="0.3">
      <c r="A169" s="54" t="s">
        <v>128</v>
      </c>
      <c r="B169" s="19"/>
      <c r="C169" s="20"/>
      <c r="D169" s="19"/>
      <c r="E169" s="20"/>
      <c r="F169" s="19"/>
      <c r="G169" s="46"/>
      <c r="H169" s="47"/>
      <c r="I169" s="23"/>
      <c r="J169" s="2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</row>
    <row r="170" spans="1:253" ht="27.6" x14ac:dyDescent="0.3">
      <c r="A170" s="54" t="s">
        <v>145</v>
      </c>
      <c r="B170" s="19" t="s">
        <v>50</v>
      </c>
      <c r="C170" s="20"/>
      <c r="D170" s="19" t="str">
        <f>+D166</f>
        <v>x ore-tot</v>
      </c>
      <c r="E170" s="20"/>
      <c r="F170" s="19" t="str">
        <f>+F166</f>
        <v>x€/ora</v>
      </c>
      <c r="G170" s="46"/>
      <c r="H170" s="47"/>
      <c r="I170" s="23"/>
      <c r="J170" s="26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</row>
    <row r="171" spans="1:253" x14ac:dyDescent="0.3">
      <c r="A171" s="54" t="s">
        <v>146</v>
      </c>
      <c r="B171" s="19"/>
      <c r="C171" s="20"/>
      <c r="D171" s="19"/>
      <c r="E171" s="20"/>
      <c r="F171" s="19"/>
      <c r="G171" s="46"/>
      <c r="H171" s="47"/>
      <c r="I171" s="23"/>
      <c r="J171" s="2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</row>
    <row r="172" spans="1:253" ht="41.25" customHeight="1" x14ac:dyDescent="0.3">
      <c r="A172" s="57" t="s">
        <v>139</v>
      </c>
      <c r="B172" s="19"/>
      <c r="C172" s="20"/>
      <c r="D172" s="19"/>
      <c r="E172" s="20"/>
      <c r="F172" s="19"/>
      <c r="G172" s="46"/>
      <c r="H172" s="47"/>
      <c r="I172" s="23"/>
      <c r="J172" s="2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</row>
    <row r="173" spans="1:253" x14ac:dyDescent="0.3">
      <c r="A173" s="54" t="s">
        <v>147</v>
      </c>
      <c r="B173" s="58"/>
      <c r="C173" s="58"/>
      <c r="D173" s="58"/>
      <c r="E173" s="58"/>
      <c r="F173" s="19"/>
      <c r="G173" s="21"/>
      <c r="H173" s="28"/>
      <c r="I173" s="28"/>
      <c r="J173" s="2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</row>
    <row r="174" spans="1:253" ht="16.5" customHeight="1" x14ac:dyDescent="0.3">
      <c r="A174" s="18" t="s">
        <v>148</v>
      </c>
      <c r="B174" s="19"/>
      <c r="C174" s="20"/>
      <c r="D174" s="19"/>
      <c r="E174" s="20"/>
      <c r="F174" s="19"/>
      <c r="G174" s="21"/>
      <c r="H174" s="28"/>
      <c r="I174" s="28"/>
      <c r="J174" s="26"/>
      <c r="K174" s="1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</row>
    <row r="175" spans="1:253" ht="16.5" customHeight="1" x14ac:dyDescent="0.3">
      <c r="A175" s="18" t="s">
        <v>172</v>
      </c>
      <c r="B175" s="19"/>
      <c r="C175" s="20"/>
      <c r="D175" s="19"/>
      <c r="E175" s="20"/>
      <c r="F175" s="19"/>
      <c r="G175" s="21"/>
      <c r="H175" s="28"/>
      <c r="I175" s="28"/>
      <c r="J175" s="26"/>
      <c r="K175" s="1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</row>
    <row r="176" spans="1:253" ht="16.5" customHeight="1" x14ac:dyDescent="0.3">
      <c r="A176" s="18" t="s">
        <v>200</v>
      </c>
      <c r="B176" s="19"/>
      <c r="C176" s="20"/>
      <c r="D176" s="19"/>
      <c r="E176" s="20"/>
      <c r="F176" s="19"/>
      <c r="G176" s="21"/>
      <c r="H176" s="28"/>
      <c r="I176" s="28"/>
      <c r="J176" s="26"/>
      <c r="K176" s="1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</row>
    <row r="177" spans="1:253" ht="43.05" customHeight="1" x14ac:dyDescent="0.3">
      <c r="A177" s="25" t="s">
        <v>201</v>
      </c>
      <c r="B177" s="19"/>
      <c r="C177" s="20"/>
      <c r="D177" s="19"/>
      <c r="E177" s="20"/>
      <c r="F177" s="19"/>
      <c r="G177" s="21"/>
      <c r="H177" s="41"/>
      <c r="I177" s="41"/>
      <c r="J177" s="26"/>
      <c r="K177" s="1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</row>
    <row r="178" spans="1:253" ht="22.05" customHeight="1" x14ac:dyDescent="0.3">
      <c r="A178" s="25" t="s">
        <v>202</v>
      </c>
      <c r="B178" s="19"/>
      <c r="C178" s="20"/>
      <c r="D178" s="19"/>
      <c r="E178" s="20"/>
      <c r="F178" s="19"/>
      <c r="G178" s="21"/>
      <c r="H178" s="41"/>
      <c r="I178" s="41"/>
      <c r="J178" s="26"/>
      <c r="K178" s="1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</row>
    <row r="179" spans="1:253" ht="43.05" customHeight="1" thickBot="1" x14ac:dyDescent="0.35">
      <c r="A179" s="25" t="s">
        <v>203</v>
      </c>
      <c r="B179" s="19"/>
      <c r="C179" s="20"/>
      <c r="D179" s="19"/>
      <c r="E179" s="20"/>
      <c r="F179" s="19"/>
      <c r="G179" s="21"/>
      <c r="H179" s="41"/>
      <c r="I179" s="41"/>
      <c r="J179" s="26"/>
      <c r="K179" s="1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</row>
    <row r="180" spans="1:253" s="11" customFormat="1" ht="19.5" customHeight="1" thickBot="1" x14ac:dyDescent="0.3">
      <c r="A180" s="18"/>
      <c r="B180" s="29"/>
      <c r="C180" s="30"/>
      <c r="D180" s="31" t="s">
        <v>56</v>
      </c>
      <c r="E180" s="30"/>
      <c r="F180" s="29"/>
      <c r="G180" s="32"/>
      <c r="H180" s="33">
        <f>SUM(H140:H179)</f>
        <v>0</v>
      </c>
      <c r="I180" s="34" t="e">
        <f>H180/$H$223</f>
        <v>#DIV/0!</v>
      </c>
      <c r="J180" s="35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  <c r="IE180" s="10"/>
      <c r="IF180" s="10"/>
      <c r="IG180" s="10"/>
      <c r="IH180" s="10"/>
      <c r="II180" s="10"/>
      <c r="IJ180" s="10"/>
      <c r="IK180" s="10"/>
      <c r="IL180" s="10"/>
      <c r="IM180" s="10"/>
      <c r="IN180" s="10"/>
      <c r="IO180" s="10"/>
      <c r="IP180" s="10"/>
      <c r="IQ180" s="10"/>
      <c r="IR180" s="10"/>
      <c r="IS180" s="10"/>
    </row>
    <row r="181" spans="1:253" ht="16.5" customHeight="1" thickBot="1" x14ac:dyDescent="0.35">
      <c r="A181" s="36"/>
      <c r="B181" s="37"/>
      <c r="C181" s="38"/>
      <c r="D181" s="37"/>
      <c r="E181" s="39"/>
      <c r="F181" s="37"/>
      <c r="G181" s="40"/>
      <c r="H181" s="41"/>
      <c r="I181" s="42"/>
      <c r="J181" s="4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</row>
    <row r="182" spans="1:253" s="11" customFormat="1" ht="19.5" customHeight="1" thickBot="1" x14ac:dyDescent="0.3">
      <c r="A182" s="6" t="s">
        <v>57</v>
      </c>
      <c r="B182" s="7"/>
      <c r="C182" s="8"/>
      <c r="D182" s="7"/>
      <c r="E182" s="8"/>
      <c r="F182" s="7"/>
      <c r="G182" s="8"/>
      <c r="H182" s="8"/>
      <c r="I182" s="8"/>
      <c r="J182" s="9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</row>
    <row r="183" spans="1:253" ht="16.5" customHeight="1" x14ac:dyDescent="0.3">
      <c r="A183" s="12" t="s">
        <v>51</v>
      </c>
      <c r="B183" s="13"/>
      <c r="C183" s="14"/>
      <c r="D183" s="13"/>
      <c r="E183" s="14"/>
      <c r="F183" s="13"/>
      <c r="G183" s="15"/>
      <c r="H183" s="44"/>
      <c r="I183" s="16"/>
      <c r="J183" s="1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</row>
    <row r="184" spans="1:253" ht="16.5" customHeight="1" x14ac:dyDescent="0.3">
      <c r="A184" s="18" t="s">
        <v>52</v>
      </c>
      <c r="B184" s="19"/>
      <c r="C184" s="20"/>
      <c r="D184" s="19"/>
      <c r="E184" s="20"/>
      <c r="F184" s="19"/>
      <c r="G184" s="21"/>
      <c r="H184" s="47"/>
      <c r="I184" s="23"/>
      <c r="J184" s="2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</row>
    <row r="185" spans="1:253" ht="16.5" customHeight="1" x14ac:dyDescent="0.3">
      <c r="A185" s="18" t="s">
        <v>53</v>
      </c>
      <c r="B185" s="19"/>
      <c r="C185" s="20"/>
      <c r="D185" s="19"/>
      <c r="E185" s="20"/>
      <c r="F185" s="19"/>
      <c r="G185" s="21"/>
      <c r="H185" s="47"/>
      <c r="I185" s="23"/>
      <c r="J185" s="2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</row>
    <row r="186" spans="1:253" ht="16.5" customHeight="1" x14ac:dyDescent="0.3">
      <c r="A186" s="18" t="s">
        <v>119</v>
      </c>
      <c r="B186" s="19"/>
      <c r="C186" s="20"/>
      <c r="D186" s="19"/>
      <c r="E186" s="20"/>
      <c r="F186" s="19"/>
      <c r="G186" s="21"/>
      <c r="H186" s="47"/>
      <c r="I186" s="23"/>
      <c r="J186" s="2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</row>
    <row r="187" spans="1:253" ht="16.5" customHeight="1" thickBot="1" x14ac:dyDescent="0.35">
      <c r="A187" s="18"/>
      <c r="B187" s="19"/>
      <c r="C187" s="20"/>
      <c r="D187" s="19"/>
      <c r="E187" s="20"/>
      <c r="F187" s="19"/>
      <c r="G187" s="21"/>
      <c r="H187" s="59"/>
      <c r="I187" s="28"/>
      <c r="J187" s="2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</row>
    <row r="188" spans="1:253" s="11" customFormat="1" ht="19.5" customHeight="1" thickBot="1" x14ac:dyDescent="0.3">
      <c r="A188" s="18"/>
      <c r="B188" s="29"/>
      <c r="C188" s="30"/>
      <c r="D188" s="31" t="s">
        <v>54</v>
      </c>
      <c r="E188" s="30"/>
      <c r="F188" s="29"/>
      <c r="G188" s="32"/>
      <c r="H188" s="33">
        <f>SUM(H183:H187)</f>
        <v>0</v>
      </c>
      <c r="I188" s="34" t="e">
        <f>H188/$H$223</f>
        <v>#DIV/0!</v>
      </c>
      <c r="J188" s="35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</row>
    <row r="189" spans="1:253" ht="16.5" customHeight="1" thickBot="1" x14ac:dyDescent="0.35">
      <c r="A189" s="48"/>
      <c r="B189" s="37"/>
      <c r="C189" s="39"/>
      <c r="D189" s="37"/>
      <c r="E189" s="39"/>
      <c r="F189" s="37"/>
      <c r="G189" s="40"/>
      <c r="H189" s="60"/>
      <c r="I189" s="61"/>
      <c r="J189" s="4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</row>
    <row r="190" spans="1:253" s="11" customFormat="1" ht="19.5" customHeight="1" thickBot="1" x14ac:dyDescent="0.3">
      <c r="A190" s="6" t="s">
        <v>82</v>
      </c>
      <c r="B190" s="7"/>
      <c r="C190" s="8"/>
      <c r="D190" s="7"/>
      <c r="E190" s="8"/>
      <c r="F190" s="7"/>
      <c r="G190" s="8"/>
      <c r="H190" s="8"/>
      <c r="I190" s="8"/>
      <c r="J190" s="9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</row>
    <row r="191" spans="1:253" ht="16.5" customHeight="1" x14ac:dyDescent="0.3">
      <c r="A191" s="12" t="s">
        <v>212</v>
      </c>
      <c r="B191" s="13"/>
      <c r="C191" s="14"/>
      <c r="D191" s="13"/>
      <c r="E191" s="14"/>
      <c r="F191" s="13"/>
      <c r="G191" s="15"/>
      <c r="H191" s="62"/>
      <c r="I191" s="16"/>
      <c r="J191" s="1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</row>
    <row r="192" spans="1:253" ht="16.5" customHeight="1" x14ac:dyDescent="0.3">
      <c r="A192" s="18" t="s">
        <v>47</v>
      </c>
      <c r="B192" s="19"/>
      <c r="C192" s="20"/>
      <c r="D192" s="19"/>
      <c r="E192" s="20"/>
      <c r="F192" s="19"/>
      <c r="G192" s="21"/>
      <c r="H192" s="63"/>
      <c r="I192" s="23"/>
      <c r="J192" s="2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</row>
    <row r="193" spans="1:253" ht="16.5" customHeight="1" x14ac:dyDescent="0.3">
      <c r="A193" s="18" t="s">
        <v>120</v>
      </c>
      <c r="B193" s="19"/>
      <c r="C193" s="20"/>
      <c r="D193" s="19"/>
      <c r="E193" s="20"/>
      <c r="F193" s="19"/>
      <c r="G193" s="21"/>
      <c r="H193" s="63"/>
      <c r="I193" s="23"/>
      <c r="J193" s="2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</row>
    <row r="194" spans="1:253" ht="16.5" customHeight="1" thickBot="1" x14ac:dyDescent="0.35">
      <c r="A194" s="18"/>
      <c r="B194" s="19"/>
      <c r="C194" s="20"/>
      <c r="D194" s="19"/>
      <c r="E194" s="20"/>
      <c r="F194" s="19"/>
      <c r="G194" s="21"/>
      <c r="H194" s="64"/>
      <c r="I194" s="28"/>
      <c r="J194" s="2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</row>
    <row r="195" spans="1:253" ht="19.5" customHeight="1" thickBot="1" x14ac:dyDescent="0.35">
      <c r="A195" s="18"/>
      <c r="B195" s="19"/>
      <c r="C195" s="65"/>
      <c r="D195" s="66" t="s">
        <v>55</v>
      </c>
      <c r="E195" s="65"/>
      <c r="F195" s="19"/>
      <c r="G195" s="21"/>
      <c r="H195" s="33">
        <f>SUM(H191:H194)</f>
        <v>0</v>
      </c>
      <c r="I195" s="34" t="e">
        <f>H195/$H$223</f>
        <v>#DIV/0!</v>
      </c>
      <c r="J195" s="2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</row>
    <row r="196" spans="1:253" ht="16.5" customHeight="1" thickBot="1" x14ac:dyDescent="0.35">
      <c r="A196" s="48"/>
      <c r="B196" s="37"/>
      <c r="C196" s="39"/>
      <c r="D196" s="37"/>
      <c r="E196" s="39"/>
      <c r="F196" s="37"/>
      <c r="G196" s="40"/>
      <c r="H196" s="60"/>
      <c r="I196" s="61"/>
      <c r="J196" s="4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</row>
    <row r="197" spans="1:253" s="11" customFormat="1" ht="19.5" customHeight="1" thickBot="1" x14ac:dyDescent="0.3">
      <c r="A197" s="6" t="s">
        <v>83</v>
      </c>
      <c r="B197" s="7"/>
      <c r="C197" s="8"/>
      <c r="D197" s="7"/>
      <c r="E197" s="8"/>
      <c r="F197" s="7"/>
      <c r="G197" s="8"/>
      <c r="H197" s="8"/>
      <c r="I197" s="8"/>
      <c r="J197" s="9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</row>
    <row r="198" spans="1:253" ht="16.5" customHeight="1" x14ac:dyDescent="0.3">
      <c r="A198" s="12" t="s">
        <v>111</v>
      </c>
      <c r="B198" s="13"/>
      <c r="C198" s="14"/>
      <c r="D198" s="13"/>
      <c r="E198" s="14"/>
      <c r="F198" s="13"/>
      <c r="G198" s="15"/>
      <c r="H198" s="62"/>
      <c r="I198" s="16"/>
      <c r="J198" s="1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</row>
    <row r="199" spans="1:253" ht="16.5" customHeight="1" x14ac:dyDescent="0.3">
      <c r="A199" s="18" t="s">
        <v>112</v>
      </c>
      <c r="B199" s="19"/>
      <c r="C199" s="20"/>
      <c r="D199" s="19"/>
      <c r="E199" s="20"/>
      <c r="F199" s="19"/>
      <c r="G199" s="21"/>
      <c r="H199" s="63"/>
      <c r="I199" s="23"/>
      <c r="J199" s="2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</row>
    <row r="200" spans="1:253" ht="16.5" customHeight="1" x14ac:dyDescent="0.3">
      <c r="A200" s="18" t="s">
        <v>120</v>
      </c>
      <c r="B200" s="19"/>
      <c r="C200" s="20"/>
      <c r="D200" s="19"/>
      <c r="E200" s="20"/>
      <c r="F200" s="19"/>
      <c r="G200" s="21"/>
      <c r="H200" s="23"/>
      <c r="I200" s="23"/>
      <c r="J200" s="2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</row>
    <row r="201" spans="1:253" ht="16.5" customHeight="1" thickBot="1" x14ac:dyDescent="0.35">
      <c r="A201" s="18"/>
      <c r="B201" s="19"/>
      <c r="C201" s="20"/>
      <c r="D201" s="19"/>
      <c r="E201" s="20"/>
      <c r="F201" s="19"/>
      <c r="G201" s="21"/>
      <c r="H201" s="28"/>
      <c r="I201" s="28"/>
      <c r="J201" s="2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</row>
    <row r="202" spans="1:253" s="11" customFormat="1" ht="19.5" customHeight="1" thickBot="1" x14ac:dyDescent="0.3">
      <c r="A202" s="18"/>
      <c r="B202" s="29"/>
      <c r="C202" s="30"/>
      <c r="D202" s="31" t="s">
        <v>48</v>
      </c>
      <c r="E202" s="30"/>
      <c r="F202" s="29"/>
      <c r="G202" s="32"/>
      <c r="H202" s="33">
        <f>SUM(H198:H201)</f>
        <v>0</v>
      </c>
      <c r="I202" s="34" t="e">
        <f>H202/$H$223</f>
        <v>#DIV/0!</v>
      </c>
      <c r="J202" s="35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  <c r="IQ202" s="10"/>
      <c r="IR202" s="10"/>
      <c r="IS202" s="10"/>
    </row>
    <row r="203" spans="1:253" ht="16.5" customHeight="1" thickBot="1" x14ac:dyDescent="0.35">
      <c r="A203" s="48"/>
      <c r="B203" s="37"/>
      <c r="C203" s="39"/>
      <c r="D203" s="37"/>
      <c r="E203" s="39"/>
      <c r="F203" s="37"/>
      <c r="G203" s="40"/>
      <c r="H203" s="60"/>
      <c r="I203" s="61"/>
      <c r="J203" s="4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</row>
    <row r="204" spans="1:253" s="11" customFormat="1" ht="19.5" customHeight="1" thickBot="1" x14ac:dyDescent="0.3">
      <c r="A204" s="6" t="s">
        <v>140</v>
      </c>
      <c r="B204" s="7"/>
      <c r="C204" s="8"/>
      <c r="D204" s="7"/>
      <c r="E204" s="8"/>
      <c r="F204" s="7"/>
      <c r="G204" s="8"/>
      <c r="H204" s="8"/>
      <c r="I204" s="8"/>
      <c r="J204" s="9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  <c r="IQ204" s="10"/>
      <c r="IR204" s="10"/>
      <c r="IS204" s="10"/>
    </row>
    <row r="205" spans="1:253" ht="16.5" customHeight="1" x14ac:dyDescent="0.3">
      <c r="A205" s="12"/>
      <c r="B205" s="13"/>
      <c r="C205" s="14"/>
      <c r="D205" s="13"/>
      <c r="E205" s="14"/>
      <c r="F205" s="13"/>
      <c r="G205" s="15"/>
      <c r="H205" s="86"/>
      <c r="I205" s="16"/>
      <c r="J205" s="1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</row>
    <row r="206" spans="1:253" ht="16.5" customHeight="1" x14ac:dyDescent="0.3">
      <c r="A206" s="18"/>
      <c r="B206" s="13"/>
      <c r="C206" s="14"/>
      <c r="D206" s="13"/>
      <c r="E206" s="14"/>
      <c r="F206" s="13"/>
      <c r="G206" s="15"/>
      <c r="H206" s="86"/>
      <c r="I206" s="16"/>
      <c r="J206" s="1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</row>
    <row r="207" spans="1:253" ht="16.5" customHeight="1" x14ac:dyDescent="0.3">
      <c r="A207" s="18"/>
      <c r="B207" s="13"/>
      <c r="C207" s="14"/>
      <c r="D207" s="13"/>
      <c r="E207" s="14"/>
      <c r="F207" s="13"/>
      <c r="G207" s="15"/>
      <c r="H207" s="86"/>
      <c r="I207" s="16"/>
      <c r="J207" s="1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</row>
    <row r="208" spans="1:253" ht="16.5" customHeight="1" x14ac:dyDescent="0.3">
      <c r="A208" s="18"/>
      <c r="B208" s="13"/>
      <c r="C208" s="14"/>
      <c r="D208" s="13"/>
      <c r="E208" s="14"/>
      <c r="F208" s="13"/>
      <c r="G208" s="15"/>
      <c r="H208" s="86"/>
      <c r="I208" s="16"/>
      <c r="J208" s="1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</row>
    <row r="209" spans="1:253" ht="16.5" customHeight="1" x14ac:dyDescent="0.3">
      <c r="A209" s="18"/>
      <c r="B209" s="13"/>
      <c r="C209" s="14"/>
      <c r="D209" s="13"/>
      <c r="E209" s="14"/>
      <c r="F209" s="13"/>
      <c r="G209" s="15"/>
      <c r="H209" s="86"/>
      <c r="I209" s="16"/>
      <c r="J209" s="1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</row>
    <row r="210" spans="1:253" ht="16.5" customHeight="1" x14ac:dyDescent="0.3">
      <c r="A210" s="18"/>
      <c r="B210" s="19"/>
      <c r="C210" s="20"/>
      <c r="D210" s="19"/>
      <c r="E210" s="20"/>
      <c r="F210" s="19"/>
      <c r="G210" s="21"/>
      <c r="H210" s="63"/>
      <c r="I210" s="23"/>
      <c r="J210" s="2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</row>
    <row r="211" spans="1:253" ht="16.5" customHeight="1" x14ac:dyDescent="0.3">
      <c r="A211" s="18"/>
      <c r="B211" s="13"/>
      <c r="C211" s="14"/>
      <c r="D211" s="13"/>
      <c r="E211" s="14"/>
      <c r="F211" s="13"/>
      <c r="G211" s="15"/>
      <c r="H211" s="86"/>
      <c r="I211" s="16"/>
      <c r="J211" s="1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</row>
    <row r="212" spans="1:253" ht="16.5" customHeight="1" x14ac:dyDescent="0.3">
      <c r="A212" s="18"/>
      <c r="B212" s="13"/>
      <c r="C212" s="14"/>
      <c r="D212" s="13"/>
      <c r="E212" s="14"/>
      <c r="F212" s="13"/>
      <c r="G212" s="15"/>
      <c r="H212" s="86"/>
      <c r="I212" s="16"/>
      <c r="J212" s="1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</row>
    <row r="213" spans="1:253" ht="16.5" customHeight="1" x14ac:dyDescent="0.3">
      <c r="A213" s="18"/>
      <c r="B213" s="19"/>
      <c r="C213" s="20"/>
      <c r="D213" s="19"/>
      <c r="E213" s="20"/>
      <c r="F213" s="19"/>
      <c r="G213" s="21"/>
      <c r="H213" s="63"/>
      <c r="I213" s="23"/>
      <c r="J213" s="2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</row>
    <row r="214" spans="1:253" ht="16.5" customHeight="1" x14ac:dyDescent="0.3">
      <c r="A214" s="18"/>
      <c r="B214" s="13"/>
      <c r="C214" s="14"/>
      <c r="D214" s="13"/>
      <c r="E214" s="14"/>
      <c r="F214" s="13"/>
      <c r="G214" s="15"/>
      <c r="H214" s="86"/>
      <c r="I214" s="16"/>
      <c r="J214" s="1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</row>
    <row r="215" spans="1:253" ht="16.5" customHeight="1" x14ac:dyDescent="0.3">
      <c r="A215" s="18"/>
      <c r="B215" s="13"/>
      <c r="C215" s="14"/>
      <c r="D215" s="13"/>
      <c r="E215" s="14"/>
      <c r="F215" s="13"/>
      <c r="G215" s="15"/>
      <c r="H215" s="86"/>
      <c r="I215" s="16"/>
      <c r="J215" s="1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</row>
    <row r="216" spans="1:253" ht="16.5" customHeight="1" x14ac:dyDescent="0.3">
      <c r="A216" s="18"/>
      <c r="B216" s="13"/>
      <c r="C216" s="14"/>
      <c r="D216" s="13"/>
      <c r="E216" s="14"/>
      <c r="F216" s="13"/>
      <c r="G216" s="15"/>
      <c r="H216" s="86"/>
      <c r="I216" s="16"/>
      <c r="J216" s="1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</row>
    <row r="217" spans="1:253" ht="16.5" customHeight="1" x14ac:dyDescent="0.3">
      <c r="A217" s="18"/>
      <c r="B217" s="13"/>
      <c r="C217" s="14"/>
      <c r="D217" s="13"/>
      <c r="E217" s="14"/>
      <c r="F217" s="13"/>
      <c r="G217" s="15"/>
      <c r="H217" s="86"/>
      <c r="I217" s="16"/>
      <c r="J217" s="1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</row>
    <row r="218" spans="1:253" ht="16.5" customHeight="1" x14ac:dyDescent="0.3">
      <c r="A218" s="18"/>
      <c r="B218" s="19"/>
      <c r="C218" s="20"/>
      <c r="D218" s="19"/>
      <c r="E218" s="20"/>
      <c r="F218" s="19"/>
      <c r="G218" s="21"/>
      <c r="H218" s="23"/>
      <c r="I218" s="23"/>
      <c r="J218" s="2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</row>
    <row r="219" spans="1:253" ht="16.5" customHeight="1" thickBot="1" x14ac:dyDescent="0.35">
      <c r="A219" s="18" t="s">
        <v>173</v>
      </c>
      <c r="B219" s="19"/>
      <c r="C219" s="20"/>
      <c r="D219" s="19"/>
      <c r="E219" s="20"/>
      <c r="F219" s="19"/>
      <c r="G219" s="21"/>
      <c r="H219" s="28"/>
      <c r="I219" s="28"/>
      <c r="J219" s="2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</row>
    <row r="220" spans="1:253" s="11" customFormat="1" ht="19.5" customHeight="1" thickBot="1" x14ac:dyDescent="0.3">
      <c r="A220" s="18"/>
      <c r="B220" s="29"/>
      <c r="C220" s="30"/>
      <c r="D220" s="31" t="s">
        <v>116</v>
      </c>
      <c r="E220" s="30"/>
      <c r="F220" s="29"/>
      <c r="G220" s="32"/>
      <c r="H220" s="33">
        <f>SUM(H205:H219)</f>
        <v>0</v>
      </c>
      <c r="I220" s="34" t="e">
        <f>H220/$H$223</f>
        <v>#DIV/0!</v>
      </c>
      <c r="J220" s="35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  <c r="IQ220" s="10"/>
      <c r="IR220" s="10"/>
      <c r="IS220" s="10"/>
    </row>
    <row r="221" spans="1:253" ht="16.5" customHeight="1" thickBot="1" x14ac:dyDescent="0.35">
      <c r="A221" s="67"/>
      <c r="B221" s="68"/>
      <c r="C221" s="69"/>
      <c r="D221" s="68"/>
      <c r="E221" s="69"/>
      <c r="F221" s="68"/>
      <c r="G221" s="70"/>
      <c r="H221" s="71"/>
      <c r="I221" s="71"/>
      <c r="J221" s="7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</row>
    <row r="222" spans="1:253" ht="16.5" customHeight="1" thickTop="1" thickBot="1" x14ac:dyDescent="0.35">
      <c r="A222" s="73"/>
      <c r="B222" s="74"/>
      <c r="C222" s="75"/>
      <c r="D222" s="74"/>
      <c r="E222" s="75"/>
      <c r="F222" s="74"/>
      <c r="G222" s="75"/>
      <c r="H222" s="75"/>
      <c r="I222" s="75"/>
      <c r="J222" s="7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</row>
    <row r="223" spans="1:253" ht="19.5" customHeight="1" thickBot="1" x14ac:dyDescent="0.35">
      <c r="A223" s="77" t="s">
        <v>219</v>
      </c>
      <c r="B223" s="74"/>
      <c r="C223" s="78"/>
      <c r="D223" s="74"/>
      <c r="E223" s="75"/>
      <c r="F223" s="74"/>
      <c r="G223" s="75"/>
      <c r="H223" s="91">
        <f>H220+H202+H195+H188+H180+H137+H60+H25</f>
        <v>0</v>
      </c>
      <c r="I223" s="92" t="e">
        <f>I220+I202+I195+I188+I180+I137+I60+I25</f>
        <v>#DIV/0!</v>
      </c>
      <c r="J223" s="7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</row>
    <row r="224" spans="1:253" ht="16.5" customHeight="1" x14ac:dyDescent="0.3">
      <c r="A224" s="73"/>
      <c r="B224" s="74"/>
      <c r="C224" s="75"/>
      <c r="D224" s="74"/>
      <c r="E224" s="75"/>
      <c r="F224" s="74"/>
      <c r="G224" s="75"/>
      <c r="H224" s="75"/>
      <c r="I224" s="75"/>
      <c r="J224" s="7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</row>
    <row r="225" spans="1:253" ht="18" customHeight="1" x14ac:dyDescent="0.3">
      <c r="A225" s="79" t="s">
        <v>206</v>
      </c>
      <c r="B225" s="80"/>
      <c r="C225" s="90"/>
      <c r="D225" s="90" t="s">
        <v>205</v>
      </c>
      <c r="E225" s="121"/>
      <c r="F225" s="122"/>
      <c r="G225" s="122"/>
      <c r="H225" s="123"/>
      <c r="I225" s="75"/>
      <c r="J225" s="76"/>
      <c r="K225" s="100"/>
      <c r="L225" s="100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</row>
    <row r="226" spans="1:253" ht="4.95" customHeight="1" x14ac:dyDescent="0.3">
      <c r="A226" s="79"/>
      <c r="B226" s="80"/>
      <c r="C226" s="90"/>
      <c r="D226" s="90"/>
      <c r="E226" s="90"/>
      <c r="F226" s="90"/>
      <c r="G226" s="90"/>
      <c r="H226" s="90"/>
      <c r="I226" s="90"/>
      <c r="J226" s="7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</row>
    <row r="227" spans="1:253" ht="18" customHeight="1" x14ac:dyDescent="0.3">
      <c r="A227" s="79" t="s">
        <v>207</v>
      </c>
      <c r="B227" s="80"/>
      <c r="C227" s="90"/>
      <c r="D227" s="90" t="s">
        <v>205</v>
      </c>
      <c r="E227" s="124"/>
      <c r="F227" s="125"/>
      <c r="G227" s="125"/>
      <c r="H227" s="126"/>
      <c r="I227" s="75"/>
      <c r="J227" s="7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</row>
    <row r="228" spans="1:253" ht="4.95" customHeight="1" x14ac:dyDescent="0.3">
      <c r="A228" s="79"/>
      <c r="B228" s="80"/>
      <c r="C228" s="90"/>
      <c r="D228" s="90"/>
      <c r="E228" s="90"/>
      <c r="F228" s="90"/>
      <c r="G228" s="90"/>
      <c r="H228" s="90"/>
      <c r="I228" s="90"/>
      <c r="J228" s="7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</row>
    <row r="229" spans="1:253" ht="18" customHeight="1" x14ac:dyDescent="0.3">
      <c r="A229" s="79" t="s">
        <v>208</v>
      </c>
      <c r="B229" s="80"/>
      <c r="C229" s="90"/>
      <c r="D229" s="90" t="s">
        <v>205</v>
      </c>
      <c r="E229" s="105">
        <f>E225-E227</f>
        <v>0</v>
      </c>
      <c r="F229" s="106"/>
      <c r="G229" s="106"/>
      <c r="H229" s="107"/>
      <c r="I229" s="75" t="s">
        <v>217</v>
      </c>
      <c r="J229" s="7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</row>
    <row r="230" spans="1:253" ht="4.95" customHeight="1" thickBot="1" x14ac:dyDescent="0.35">
      <c r="A230" s="79"/>
      <c r="B230" s="80"/>
      <c r="C230" s="90"/>
      <c r="D230" s="90"/>
      <c r="E230" s="90"/>
      <c r="F230" s="90"/>
      <c r="G230" s="90"/>
      <c r="H230" s="90"/>
      <c r="I230" s="90"/>
      <c r="J230" s="7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</row>
    <row r="231" spans="1:253" ht="18" customHeight="1" thickBot="1" x14ac:dyDescent="0.35">
      <c r="A231" s="79" t="s">
        <v>220</v>
      </c>
      <c r="B231" s="96" t="s">
        <v>213</v>
      </c>
      <c r="C231" s="104"/>
      <c r="D231" s="90" t="s">
        <v>205</v>
      </c>
      <c r="E231" s="105">
        <f>+E229-(C231*E229)</f>
        <v>0</v>
      </c>
      <c r="F231" s="106"/>
      <c r="G231" s="106"/>
      <c r="H231" s="107"/>
      <c r="I231" s="75" t="s">
        <v>217</v>
      </c>
      <c r="J231" s="7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</row>
    <row r="232" spans="1:253" ht="4.95" customHeight="1" thickBot="1" x14ac:dyDescent="0.35">
      <c r="A232" s="79"/>
      <c r="B232" s="90"/>
      <c r="C232" s="90"/>
      <c r="D232" s="90"/>
      <c r="E232" s="90"/>
      <c r="F232" s="90"/>
      <c r="G232" s="90"/>
      <c r="H232" s="90"/>
      <c r="I232" s="90"/>
      <c r="J232" s="7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</row>
    <row r="233" spans="1:253" ht="18" customHeight="1" thickBot="1" x14ac:dyDescent="0.35">
      <c r="A233" s="79" t="s">
        <v>215</v>
      </c>
      <c r="B233" s="96" t="s">
        <v>214</v>
      </c>
      <c r="C233" s="104"/>
      <c r="D233" s="90" t="s">
        <v>205</v>
      </c>
      <c r="E233" s="108">
        <f>E231/(1+C233)</f>
        <v>0</v>
      </c>
      <c r="F233" s="109"/>
      <c r="G233" s="109"/>
      <c r="H233" s="110"/>
      <c r="I233" s="75" t="s">
        <v>217</v>
      </c>
      <c r="J233" s="76"/>
      <c r="K233" s="9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</row>
    <row r="234" spans="1:253" ht="4.95" customHeight="1" x14ac:dyDescent="0.3">
      <c r="A234" s="79"/>
      <c r="B234" s="90"/>
      <c r="C234" s="94"/>
      <c r="D234" s="90"/>
      <c r="E234" s="90"/>
      <c r="F234" s="90"/>
      <c r="G234" s="90"/>
      <c r="H234" s="90"/>
      <c r="I234" s="90"/>
      <c r="J234" s="7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</row>
    <row r="235" spans="1:253" ht="18" customHeight="1" x14ac:dyDescent="0.3">
      <c r="A235" s="79" t="s">
        <v>218</v>
      </c>
      <c r="B235" s="90"/>
      <c r="C235" s="94"/>
      <c r="D235" s="90" t="s">
        <v>205</v>
      </c>
      <c r="E235" s="108">
        <f>+E233-H223</f>
        <v>0</v>
      </c>
      <c r="F235" s="109"/>
      <c r="G235" s="109"/>
      <c r="H235" s="110"/>
      <c r="I235" s="75" t="s">
        <v>217</v>
      </c>
      <c r="J235" s="76"/>
      <c r="K235" s="98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</row>
    <row r="236" spans="1:253" s="11" customFormat="1" ht="4.95" customHeight="1" x14ac:dyDescent="0.3">
      <c r="A236" s="79"/>
      <c r="B236" s="90"/>
      <c r="C236" s="95"/>
      <c r="D236" s="90"/>
      <c r="E236" s="101"/>
      <c r="F236" s="101"/>
      <c r="G236" s="101"/>
      <c r="H236" s="101"/>
      <c r="I236" s="95"/>
      <c r="J236" s="76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  <c r="IG236" s="10"/>
      <c r="IH236" s="10"/>
      <c r="II236" s="10"/>
      <c r="IJ236" s="10"/>
      <c r="IK236" s="10"/>
      <c r="IL236" s="10"/>
      <c r="IM236" s="10"/>
      <c r="IN236" s="10"/>
      <c r="IO236" s="10"/>
      <c r="IP236" s="10"/>
      <c r="IQ236" s="10"/>
      <c r="IR236" s="10"/>
      <c r="IS236" s="10"/>
    </row>
    <row r="237" spans="1:253" s="11" customFormat="1" ht="18" customHeight="1" x14ac:dyDescent="0.3">
      <c r="A237" s="79" t="s">
        <v>221</v>
      </c>
      <c r="B237" s="90"/>
      <c r="C237" s="95"/>
      <c r="D237" s="90" t="s">
        <v>5</v>
      </c>
      <c r="E237" s="111" t="e">
        <f>+H223/E235</f>
        <v>#DIV/0!</v>
      </c>
      <c r="F237" s="112"/>
      <c r="G237" s="112"/>
      <c r="H237" s="113"/>
      <c r="I237" s="75" t="s">
        <v>217</v>
      </c>
      <c r="J237" s="76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  <c r="IE237" s="10"/>
      <c r="IF237" s="10"/>
      <c r="IG237" s="10"/>
      <c r="IH237" s="10"/>
      <c r="II237" s="10"/>
      <c r="IJ237" s="10"/>
      <c r="IK237" s="10"/>
      <c r="IL237" s="10"/>
      <c r="IM237" s="10"/>
      <c r="IN237" s="10"/>
      <c r="IO237" s="10"/>
      <c r="IP237" s="10"/>
      <c r="IQ237" s="10"/>
      <c r="IR237" s="10"/>
      <c r="IS237" s="10"/>
    </row>
    <row r="238" spans="1:253" s="11" customFormat="1" ht="4.95" customHeight="1" x14ac:dyDescent="0.3">
      <c r="A238" s="79"/>
      <c r="B238" s="90"/>
      <c r="C238" s="95"/>
      <c r="D238" s="102"/>
      <c r="E238" s="94"/>
      <c r="F238" s="94"/>
      <c r="G238" s="94"/>
      <c r="H238" s="94"/>
      <c r="I238" s="95"/>
      <c r="J238" s="76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  <c r="IE238" s="10"/>
      <c r="IF238" s="10"/>
      <c r="IG238" s="10"/>
      <c r="IH238" s="10"/>
      <c r="II238" s="10"/>
      <c r="IJ238" s="10"/>
      <c r="IK238" s="10"/>
      <c r="IL238" s="10"/>
      <c r="IM238" s="10"/>
      <c r="IN238" s="10"/>
      <c r="IO238" s="10"/>
      <c r="IP238" s="10"/>
      <c r="IQ238" s="10"/>
      <c r="IR238" s="10"/>
      <c r="IS238" s="10"/>
    </row>
    <row r="239" spans="1:253" s="11" customFormat="1" ht="18" customHeight="1" x14ac:dyDescent="0.3">
      <c r="A239" s="103" t="s">
        <v>216</v>
      </c>
      <c r="B239" s="90"/>
      <c r="C239" s="95"/>
      <c r="D239" s="102"/>
      <c r="E239" s="94"/>
      <c r="F239" s="94"/>
      <c r="G239" s="94"/>
      <c r="H239" s="94"/>
      <c r="I239" s="95"/>
      <c r="J239" s="76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  <c r="HT239" s="10"/>
      <c r="HU239" s="10"/>
      <c r="HV239" s="10"/>
      <c r="HW239" s="10"/>
      <c r="HX239" s="10"/>
      <c r="HY239" s="10"/>
      <c r="HZ239" s="10"/>
      <c r="IA239" s="10"/>
      <c r="IB239" s="10"/>
      <c r="IC239" s="10"/>
      <c r="ID239" s="10"/>
      <c r="IE239" s="10"/>
      <c r="IF239" s="10"/>
      <c r="IG239" s="10"/>
      <c r="IH239" s="10"/>
      <c r="II239" s="10"/>
      <c r="IJ239" s="10"/>
      <c r="IK239" s="10"/>
      <c r="IL239" s="10"/>
      <c r="IM239" s="10"/>
      <c r="IN239" s="10"/>
      <c r="IO239" s="10"/>
      <c r="IP239" s="10"/>
      <c r="IQ239" s="10"/>
      <c r="IR239" s="10"/>
      <c r="IS239" s="10"/>
    </row>
    <row r="240" spans="1:253" ht="16.5" customHeight="1" thickBot="1" x14ac:dyDescent="0.35">
      <c r="A240" s="81"/>
      <c r="B240" s="82"/>
      <c r="C240" s="83"/>
      <c r="D240" s="82"/>
      <c r="E240" s="83"/>
      <c r="F240" s="82"/>
      <c r="G240" s="83"/>
      <c r="H240" s="83"/>
      <c r="I240" s="83"/>
      <c r="J240" s="84"/>
      <c r="K240" s="1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</row>
    <row r="241" spans="8:11" ht="14.4" thickTop="1" x14ac:dyDescent="0.3">
      <c r="K241" s="10"/>
    </row>
    <row r="242" spans="8:11" x14ac:dyDescent="0.3">
      <c r="K242" s="10"/>
    </row>
    <row r="243" spans="8:11" x14ac:dyDescent="0.3">
      <c r="H243" s="97"/>
      <c r="K243" s="10"/>
    </row>
    <row r="244" spans="8:11" x14ac:dyDescent="0.3">
      <c r="K244" s="10"/>
    </row>
  </sheetData>
  <mergeCells count="10">
    <mergeCell ref="E231:H231"/>
    <mergeCell ref="E233:H233"/>
    <mergeCell ref="E235:H235"/>
    <mergeCell ref="E237:H237"/>
    <mergeCell ref="A1:J1"/>
    <mergeCell ref="A2:J2"/>
    <mergeCell ref="B3:G3"/>
    <mergeCell ref="E225:H225"/>
    <mergeCell ref="E227:H227"/>
    <mergeCell ref="E229:H229"/>
  </mergeCells>
  <printOptions horizontalCentered="1"/>
  <pageMargins left="0.15748031496062992" right="0.15748031496062992" top="0.59055118110236227" bottom="0.51181102362204722" header="0.15748031496062992" footer="0.19685039370078741"/>
  <pageSetup paperSize="9" scale="55" orientation="portrait" r:id="rId1"/>
  <headerFooter alignWithMargins="0">
    <oddFooter>&amp;CPagina &amp;P di &amp;N</oddFooter>
  </headerFooter>
  <rowBreaks count="2" manualBreakCount="2">
    <brk id="61" max="16383" man="1"/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TABELLA_SPESE_GENERALI</vt:lpstr>
      <vt:lpstr>TABELLA_SPESE_GENERALI!Titoli_stampa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Tufilli, Fabrizio</cp:lastModifiedBy>
  <cp:lastPrinted>2024-02-22T08:37:49Z</cp:lastPrinted>
  <dcterms:created xsi:type="dcterms:W3CDTF">2006-07-25T08:04:34Z</dcterms:created>
  <dcterms:modified xsi:type="dcterms:W3CDTF">2024-03-07T09:41:17Z</dcterms:modified>
</cp:coreProperties>
</file>